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710" activeTab="1"/>
  </bookViews>
  <sheets>
    <sheet name="учреждения" sheetId="1" r:id="rId1"/>
    <sheet name="план фхд" sheetId="2" r:id="rId2"/>
  </sheets>
  <definedNames>
    <definedName name="_xlnm.Print_Titles" localSheetId="1">'план фхд'!$109:$109</definedName>
    <definedName name="_xlnm.Print_Area" localSheetId="1">'план фхд'!$A$1:$K$301</definedName>
  </definedNames>
  <calcPr fullCalcOnLoad="1" refMode="R1C1"/>
</workbook>
</file>

<file path=xl/sharedStrings.xml><?xml version="1.0" encoding="utf-8"?>
<sst xmlns="http://schemas.openxmlformats.org/spreadsheetml/2006/main" count="423" uniqueCount="188">
  <si>
    <t>от спонсоров и добровольных пожертвований граждан</t>
  </si>
  <si>
    <t>КОДЫ</t>
  </si>
  <si>
    <t>Форма по КФД</t>
  </si>
  <si>
    <t>Дата</t>
  </si>
  <si>
    <t>по ОКПО</t>
  </si>
  <si>
    <t>по ОКЕИ</t>
  </si>
  <si>
    <t>Наименование органа, осуществляющего функции и полномочия учредителя</t>
  </si>
  <si>
    <t>Наименование показателя</t>
  </si>
  <si>
    <t>Сумма</t>
  </si>
  <si>
    <t>из них:</t>
  </si>
  <si>
    <t xml:space="preserve">      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</si>
  <si>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</si>
  <si>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</si>
  <si>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</si>
  <si>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</si>
  <si>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</si>
  <si>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</si>
  <si>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</si>
  <si>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</si>
  <si>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</si>
  <si>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</si>
  <si>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</si>
  <si>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</si>
  <si>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</si>
  <si>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</si>
  <si>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</si>
  <si>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</si>
  <si>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</si>
  <si>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</si>
  <si>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</si>
  <si>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</si>
  <si>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</si>
  <si>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</si>
  <si>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</si>
  <si>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</si>
  <si>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</si>
  <si>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</si>
  <si>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</si>
  <si>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</si>
  <si>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</si>
  <si>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</si>
  <si>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</si>
  <si>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</si>
  <si>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</si>
  <si>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</si>
  <si>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</si>
  <si>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</si>
  <si>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</si>
  <si>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</si>
  <si>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</si>
  <si>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</si>
  <si>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</si>
  <si>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</si>
  <si>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</si>
  <si>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</si>
  <si>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</si>
  <si>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</si>
  <si>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</si>
  <si>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</si>
  <si>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</si>
  <si>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</si>
  <si>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</si>
  <si>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</si>
  <si>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</si>
  <si>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Планируемый остаток средств на начало планируемого года</t>
  </si>
  <si>
    <t>в том числе:</t>
  </si>
  <si>
    <t>доходов от оказания платных услуг и от иной приносящей доход деятельности</t>
  </si>
  <si>
    <t>Поступления, всего:</t>
  </si>
  <si>
    <t>Планируемый остаток средств на конец планируемого года</t>
  </si>
  <si>
    <t>Всего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</si>
  <si>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</si>
  <si>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</si>
  <si>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</si>
  <si>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</si>
  <si>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</si>
  <si>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</si>
  <si>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</si>
  <si>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</si>
  <si>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</si>
  <si>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</si>
  <si>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</si>
  <si>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</si>
  <si>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</si>
  <si>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Социальное обеспечение, всего</t>
  </si>
  <si>
    <t>Пособия по социальной помощи населению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</si>
  <si>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</si>
  <si>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</si>
  <si>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</si>
  <si>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</si>
  <si>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</si>
  <si>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</si>
  <si>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</si>
  <si>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</si>
  <si>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</si>
  <si>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</si>
  <si>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Объем от реализации ценных бумаг</t>
  </si>
  <si>
    <t>I. Нефинансовые активы, всего:</t>
  </si>
  <si>
    <t>и т.д.</t>
  </si>
  <si>
    <t>Бюджетные инвестиции</t>
  </si>
  <si>
    <t>Услуга №1</t>
  </si>
  <si>
    <t>Услуга №2</t>
  </si>
  <si>
    <t>Прочие расходы, всего</t>
  </si>
  <si>
    <t>Налог на имущество</t>
  </si>
  <si>
    <t xml:space="preserve">Налог на землю </t>
  </si>
  <si>
    <t>за счет целевых субсидий (по каждой целевой субсидии)</t>
  </si>
  <si>
    <t>за счет бюджетных инвестиций</t>
  </si>
  <si>
    <t xml:space="preserve">за счет доходов от оказания платных услуг </t>
  </si>
  <si>
    <t>(подпись)                  (расшифровка подписи)</t>
  </si>
  <si>
    <t>Исполнитель</t>
  </si>
  <si>
    <t>Код аналитики</t>
  </si>
  <si>
    <t>Доходы от собственности</t>
  </si>
  <si>
    <t>Доходы от штрафов, пеней, иных сумм принудительного изъятия</t>
  </si>
  <si>
    <t>Прочие доходы</t>
  </si>
  <si>
    <t>Иные доходы, всего</t>
  </si>
  <si>
    <t>Доходы от операций с активами</t>
  </si>
  <si>
    <t>х</t>
  </si>
  <si>
    <t xml:space="preserve">за счет иных доходов 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</si>
  <si>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</si>
  <si>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</si>
  <si>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</si>
  <si>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Единица измерения: руб.,коп.</t>
  </si>
  <si>
    <t>от аренды активов</t>
  </si>
  <si>
    <t>Доходы от оказания платных услуг (работ)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</si>
  <si>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</si>
  <si>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</si>
  <si>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</si>
  <si>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</si>
  <si>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</si>
  <si>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</si>
  <si>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</si>
  <si>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 xml:space="preserve">Наименование муниципального учреждения </t>
  </si>
  <si>
    <t>Адрес фактического местонахождения муниципального учреждения</t>
  </si>
  <si>
    <t>I.  Сведения о деятельности муниципального учреждения</t>
  </si>
  <si>
    <t>II. Показатели финансового состояния муниципального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</si>
  <si>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</si>
  <si>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</si>
  <si>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</si>
  <si>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</si>
  <si>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</si>
  <si>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</si>
  <si>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III. Показатели по поступлениям и выплатам муниципального учреждения</t>
  </si>
  <si>
    <t>субсидии на выполнение муниципального задания</t>
  </si>
  <si>
    <t>Субсидии на выполнении муниципального задания</t>
  </si>
  <si>
    <t>за счет субсидий на выполнение муниципального задания</t>
  </si>
  <si>
    <t>Безвозмездные перечисления муниципальным и муниципальным организациям</t>
  </si>
  <si>
    <t>Пенсии, пособия, выплачиваемые организациями сектора муниципального управления</t>
  </si>
  <si>
    <t>Главный бухгалтер муниципального учреждения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</si>
  <si>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</si>
  <si>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</si>
  <si>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</si>
  <si>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Безвозмездные перечисления  муниципальным организациям</t>
  </si>
  <si>
    <t>Автономное учреждение «Центр мониторинга и развития образования» муниципального образования города Чебоксары – столицы Чувашской Республики</t>
  </si>
  <si>
    <t>ИНН 2130073733/ КПП 213001001</t>
  </si>
  <si>
    <t>Управление образования администрации города Чебоксары</t>
  </si>
  <si>
    <r>
      <t>1.1.</t>
    </r>
    <r>
      <rPr>
        <b/>
        <sz val="14"/>
        <rFont val="Times New Roman"/>
        <family val="1"/>
      </rPr>
      <t>    </t>
    </r>
    <r>
      <rPr>
        <b/>
        <sz val="14"/>
        <rFont val="TimesET"/>
        <family val="0"/>
      </rPr>
      <t>Цели деятельности муниципального учреждения:-  оказания услуг в сфере образования</t>
    </r>
  </si>
  <si>
    <r>
      <t xml:space="preserve">1.3. Перечень услуг (работ), осуществляемых на платной основе: </t>
    </r>
    <r>
      <rPr>
        <sz val="14"/>
        <rFont val="TimesET"/>
        <family val="0"/>
      </rPr>
      <t>услуги по организации мероприятий для школьников, педагогов и руководителей ОУ города Чебоксары</t>
    </r>
  </si>
  <si>
    <t>Мурзина Ж.В.</t>
  </si>
  <si>
    <t>Муштакова Т.В.</t>
  </si>
  <si>
    <t>тел. 45-19-02</t>
  </si>
  <si>
    <t xml:space="preserve">1. Бюджетная классификация               974 07 09 4529900 621 </t>
  </si>
  <si>
    <t xml:space="preserve">7. Бюджетная классификация                974 07 09 45299кр 612            </t>
  </si>
  <si>
    <t xml:space="preserve">9. Бюджетная классификация             </t>
  </si>
  <si>
    <t xml:space="preserve">8. Бюджетная классификация              </t>
  </si>
  <si>
    <t xml:space="preserve">5. Бюджетная классификация               </t>
  </si>
  <si>
    <t xml:space="preserve">4. Бюджетная классификация                </t>
  </si>
  <si>
    <t xml:space="preserve">2. Бюджетная классификация                974 07 09 45299кр 621           </t>
  </si>
  <si>
    <t xml:space="preserve">2. Бюджетная классификация   974 07 09 45299кр 621                            </t>
  </si>
  <si>
    <t>Чувашская Республика, г. Чебоксары,         ул. Пирогова, д. 8 "а"</t>
  </si>
  <si>
    <r>
      <t>1.2. Виды деятельности муниципального учреждения</t>
    </r>
    <r>
      <rPr>
        <sz val="14"/>
        <rFont val="TimesET"/>
        <family val="0"/>
      </rPr>
      <t>: организация и проведение мониторинговых и социологических исследований, диагностика качества, доступности и эффективности образования; преподавание специальных курсов и циклов дисциплин, проведение консультаций, семинаров, тренингов, не предусмотренных государственными обязательными программами и стандартами; реализация программ дополнительного профессионального образования (повышения квалификации) для педагогических работников и специалистов учреждений общего среднего и дополнительного образования.</t>
    </r>
  </si>
  <si>
    <t>Начальник Управления образования                                   администрации города Чебоксары</t>
  </si>
  <si>
    <t xml:space="preserve">         (должность)                                    (подпись)                     (расшифровка подписи)</t>
  </si>
  <si>
    <t xml:space="preserve">Е.Д.Сергеева  </t>
  </si>
  <si>
    <t xml:space="preserve">СОГЛАСОВАНО </t>
  </si>
  <si>
    <t>(должность)                       (подпись)             (расшифровка подписи)</t>
  </si>
  <si>
    <t xml:space="preserve">Целевые субсидии </t>
  </si>
  <si>
    <t xml:space="preserve">3. Бюджетная классификация                974 07 09 452990н 621           </t>
  </si>
  <si>
    <t xml:space="preserve">5. Бюджетная классификация   974 07 09 4529900 622         </t>
  </si>
  <si>
    <t xml:space="preserve">4. Бюджетная классификация   974 07 09 4529900 622              </t>
  </si>
  <si>
    <t>Л.И. Мочалов</t>
  </si>
  <si>
    <t xml:space="preserve">2. Бюджетная классификация     974 07 09 4529900 621 9744я06                            </t>
  </si>
  <si>
    <t>3. Бюджетная классификация     974 07 09 4529900 622 9745я02</t>
  </si>
  <si>
    <t xml:space="preserve">4. Бюджетная классификация    </t>
  </si>
  <si>
    <t>1. Бюджетная классификация              974 07 09 4529900 621 9744яМ01</t>
  </si>
  <si>
    <t>Заключение Наблюдательного 
совета от "_____" января 2013 г. № ______                                       Председатель:</t>
  </si>
  <si>
    <t xml:space="preserve">финансово - хозяйственной деятельности на 2014  год </t>
  </si>
  <si>
    <t xml:space="preserve"> ПЛАН </t>
  </si>
  <si>
    <t>«       » января 2013г.</t>
  </si>
  <si>
    <r>
      <t xml:space="preserve">«____» _________ 20 </t>
    </r>
    <r>
      <rPr>
        <sz val="14"/>
        <rFont val="TimesET"/>
        <family val="0"/>
      </rPr>
      <t>13</t>
    </r>
    <r>
      <rPr>
        <sz val="14"/>
        <rFont val="TimesET"/>
        <family val="0"/>
      </rPr>
      <t>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</si>
</sst>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ET"/>
      <family val="0"/>
    </font>
    <font>
      <sz val="9"/>
      <name val="TimesET"/>
      <family val="0"/>
    </font>
    <font>
      <b/>
      <sz val="12"/>
      <name val="Times New Roman"/>
      <family val="1"/>
    </font>
    <font>
      <b/>
      <sz val="16"/>
      <name val="TimesET"/>
      <family val="0"/>
    </font>
    <font>
      <sz val="12"/>
      <name val="TimesET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TimesET"/>
      <family val="0"/>
    </font>
    <font>
      <u val="single"/>
      <sz val="14"/>
      <name val="TimesET"/>
      <family val="0"/>
    </font>
    <font>
      <b/>
      <sz val="14"/>
      <name val="TimesET"/>
      <family val="0"/>
    </font>
    <font>
      <i/>
      <sz val="14"/>
      <name val="TimesET"/>
      <family val="0"/>
    </font>
    <font>
      <u val="single"/>
      <sz val="14"/>
      <name val="Times New Roman"/>
      <family val="1"/>
    </font>
    <font>
      <sz val="14"/>
      <name val="Arial Cyr"/>
      <family val="0"/>
    </font>
    <font>
      <b/>
      <i/>
      <sz val="12"/>
      <name val="TimesET"/>
      <family val="0"/>
    </font>
    <font>
      <b/>
      <sz val="11.5"/>
      <name val="TimesE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36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 wrapText="1"/>
    </xf>
    <xf numFmtId="164" fontId="38" fillId="0" borderId="18" xfId="0" applyNumberFormat="1" applyFont="1" applyBorder="1" applyAlignment="1">
      <alignment horizontal="center" vertical="center" wrapText="1"/>
    </xf>
    <xf numFmtId="164" fontId="38" fillId="0" borderId="19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top" wrapText="1"/>
    </xf>
    <xf numFmtId="164" fontId="36" fillId="0" borderId="20" xfId="0" applyNumberFormat="1" applyFont="1" applyBorder="1" applyAlignment="1">
      <alignment horizontal="center" vertical="center" wrapText="1"/>
    </xf>
    <xf numFmtId="164" fontId="36" fillId="0" borderId="21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164" fontId="38" fillId="0" borderId="20" xfId="0" applyNumberFormat="1" applyFont="1" applyBorder="1" applyAlignment="1">
      <alignment horizontal="center" vertical="center" wrapText="1"/>
    </xf>
    <xf numFmtId="164" fontId="38" fillId="0" borderId="21" xfId="0" applyNumberFormat="1" applyFont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left" vertical="center" wrapText="1"/>
    </xf>
    <xf numFmtId="0" fontId="37" fillId="0" borderId="22" xfId="0" applyFont="1" applyBorder="1" applyAlignment="1">
      <alignment vertical="top" wrapText="1"/>
    </xf>
    <xf numFmtId="0" fontId="40" fillId="0" borderId="0" xfId="0" applyFont="1" applyFill="1" applyAlignment="1">
      <alignment horizontal="left" vertical="top" wrapText="1"/>
    </xf>
    <xf numFmtId="0" fontId="41" fillId="0" borderId="0" xfId="0" applyFont="1" applyAlignment="1">
      <alignment/>
    </xf>
    <xf numFmtId="164" fontId="36" fillId="0" borderId="20" xfId="0" applyNumberFormat="1" applyFont="1" applyBorder="1" applyAlignment="1">
      <alignment horizontal="center" vertical="center" wrapText="1"/>
    </xf>
    <xf numFmtId="164" fontId="38" fillId="0" borderId="2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164" fontId="13" fillId="0" borderId="2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164" fontId="13" fillId="0" borderId="20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164" fontId="13" fillId="0" borderId="18" xfId="0" applyNumberFormat="1" applyFont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164" fontId="7" fillId="0" borderId="26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164" fontId="13" fillId="0" borderId="20" xfId="0" applyNumberFormat="1" applyFont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left" vertical="center" wrapText="1"/>
    </xf>
    <xf numFmtId="164" fontId="5" fillId="24" borderId="23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164" fontId="13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wrapText="1"/>
    </xf>
    <xf numFmtId="0" fontId="36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35" fillId="0" borderId="0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164" fontId="36" fillId="0" borderId="29" xfId="0" applyNumberFormat="1" applyFont="1" applyBorder="1" applyAlignment="1">
      <alignment horizontal="center" vertical="center" wrapText="1"/>
    </xf>
    <xf numFmtId="164" fontId="36" fillId="0" borderId="30" xfId="0" applyNumberFormat="1" applyFont="1" applyBorder="1" applyAlignment="1">
      <alignment horizontal="center" vertical="center" wrapText="1"/>
    </xf>
    <xf numFmtId="0" fontId="35" fillId="0" borderId="31" xfId="0" applyFont="1" applyBorder="1" applyAlignment="1">
      <alignment vertical="top" wrapText="1"/>
    </xf>
    <xf numFmtId="0" fontId="34" fillId="0" borderId="31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164" fontId="12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5" fillId="0" borderId="32" xfId="0" applyFont="1" applyBorder="1" applyAlignment="1">
      <alignment horizontal="center" vertical="top" wrapText="1"/>
    </xf>
    <xf numFmtId="164" fontId="7" fillId="0" borderId="33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  <xf numFmtId="164" fontId="5" fillId="0" borderId="29" xfId="0" applyNumberFormat="1" applyFont="1" applyBorder="1" applyAlignment="1">
      <alignment horizontal="center" vertical="top" wrapText="1"/>
    </xf>
    <xf numFmtId="164" fontId="34" fillId="0" borderId="31" xfId="0" applyNumberFormat="1" applyFont="1" applyBorder="1" applyAlignment="1">
      <alignment horizontal="center" vertical="top" wrapText="1"/>
    </xf>
    <xf numFmtId="164" fontId="16" fillId="0" borderId="31" xfId="0" applyNumberFormat="1" applyFont="1" applyBorder="1" applyAlignment="1">
      <alignment horizontal="center" vertical="top" wrapText="1"/>
    </xf>
    <xf numFmtId="164" fontId="16" fillId="0" borderId="34" xfId="0" applyNumberFormat="1" applyFont="1" applyBorder="1" applyAlignment="1">
      <alignment horizontal="center" vertical="top" wrapText="1"/>
    </xf>
    <xf numFmtId="164" fontId="34" fillId="0" borderId="34" xfId="0" applyNumberFormat="1" applyFont="1" applyBorder="1" applyAlignment="1">
      <alignment horizontal="center" vertical="top" wrapText="1"/>
    </xf>
    <xf numFmtId="164" fontId="34" fillId="0" borderId="35" xfId="0" applyNumberFormat="1" applyFont="1" applyBorder="1" applyAlignment="1">
      <alignment horizontal="center" vertical="top" wrapText="1"/>
    </xf>
    <xf numFmtId="164" fontId="34" fillId="0" borderId="20" xfId="0" applyNumberFormat="1" applyFont="1" applyBorder="1" applyAlignment="1">
      <alignment horizontal="center" vertical="top" wrapText="1"/>
    </xf>
    <xf numFmtId="164" fontId="38" fillId="0" borderId="29" xfId="0" applyNumberFormat="1" applyFont="1" applyBorder="1" applyAlignment="1">
      <alignment horizontal="center" vertical="center" wrapText="1"/>
    </xf>
    <xf numFmtId="164" fontId="38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center" vertical="top" wrapText="1"/>
    </xf>
    <xf numFmtId="165" fontId="16" fillId="0" borderId="25" xfId="0" applyNumberFormat="1" applyFont="1" applyBorder="1" applyAlignment="1">
      <alignment horizontal="center" vertical="top" wrapText="1"/>
    </xf>
    <xf numFmtId="164" fontId="34" fillId="0" borderId="25" xfId="0" applyNumberFormat="1" applyFont="1" applyBorder="1" applyAlignment="1">
      <alignment horizontal="center" vertical="top" wrapText="1"/>
    </xf>
    <xf numFmtId="4" fontId="36" fillId="0" borderId="20" xfId="0" applyNumberFormat="1" applyFont="1" applyBorder="1" applyAlignment="1">
      <alignment horizontal="center" vertical="center" wrapText="1"/>
    </xf>
    <xf numFmtId="4" fontId="38" fillId="0" borderId="20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164" fontId="36" fillId="0" borderId="20" xfId="0" applyNumberFormat="1" applyFont="1" applyFill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center" vertical="center" wrapText="1"/>
    </xf>
    <xf numFmtId="164" fontId="36" fillId="0" borderId="20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6" fillId="0" borderId="20" xfId="0" applyNumberFormat="1" applyFont="1" applyFill="1" applyBorder="1" applyAlignment="1">
      <alignment horizontal="center" vertical="center" wrapText="1"/>
    </xf>
    <xf numFmtId="164" fontId="36" fillId="0" borderId="29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top" wrapText="1"/>
    </xf>
    <xf numFmtId="4" fontId="34" fillId="0" borderId="31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25" borderId="40" xfId="0" applyFont="1" applyFill="1" applyBorder="1" applyAlignment="1">
      <alignment horizontal="left" vertical="center" wrapText="1"/>
    </xf>
    <xf numFmtId="0" fontId="5" fillId="25" borderId="41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5" fillId="25" borderId="4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25" borderId="45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5" fillId="25" borderId="23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5" fillId="25" borderId="54" xfId="0" applyFont="1" applyFill="1" applyBorder="1" applyAlignment="1">
      <alignment horizontal="left" vertical="center" wrapText="1"/>
    </xf>
    <xf numFmtId="0" fontId="5" fillId="25" borderId="55" xfId="0" applyFont="1" applyFill="1" applyBorder="1" applyAlignment="1">
      <alignment horizontal="left" vertical="center" wrapText="1"/>
    </xf>
    <xf numFmtId="0" fontId="5" fillId="25" borderId="56" xfId="0" applyFont="1" applyFill="1" applyBorder="1" applyAlignment="1">
      <alignment horizontal="left" vertical="center" wrapText="1"/>
    </xf>
    <xf numFmtId="0" fontId="5" fillId="25" borderId="57" xfId="0" applyFont="1" applyFill="1" applyBorder="1" applyAlignment="1">
      <alignment horizontal="left" vertical="center" wrapText="1"/>
    </xf>
    <xf numFmtId="0" fontId="5" fillId="25" borderId="58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164" fontId="34" fillId="0" borderId="32" xfId="0" applyNumberFormat="1" applyFont="1" applyBorder="1" applyAlignment="1">
      <alignment horizontal="center" vertical="top" wrapText="1"/>
    </xf>
    <xf numFmtId="164" fontId="34" fillId="0" borderId="43" xfId="0" applyNumberFormat="1" applyFont="1" applyBorder="1" applyAlignment="1">
      <alignment horizontal="center" vertical="top" wrapText="1"/>
    </xf>
    <xf numFmtId="164" fontId="16" fillId="0" borderId="32" xfId="0" applyNumberFormat="1" applyFont="1" applyBorder="1" applyAlignment="1">
      <alignment horizontal="center" vertical="top" wrapText="1"/>
    </xf>
    <xf numFmtId="164" fontId="16" fillId="0" borderId="43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70" xfId="0" applyFont="1" applyBorder="1" applyAlignment="1">
      <alignment horizontal="left" vertical="top" wrapText="1"/>
    </xf>
    <xf numFmtId="0" fontId="34" fillId="0" borderId="71" xfId="0" applyFont="1" applyBorder="1" applyAlignment="1">
      <alignment horizontal="left" vertical="top" wrapText="1"/>
    </xf>
    <xf numFmtId="0" fontId="34" fillId="0" borderId="72" xfId="0" applyFont="1" applyBorder="1" applyAlignment="1">
      <alignment horizontal="left" vertical="top" wrapText="1"/>
    </xf>
    <xf numFmtId="0" fontId="16" fillId="0" borderId="50" xfId="0" applyFont="1" applyBorder="1" applyAlignment="1">
      <alignment horizontal="left" vertical="top" wrapText="1"/>
    </xf>
    <xf numFmtId="0" fontId="16" fillId="0" borderId="51" xfId="0" applyFont="1" applyBorder="1" applyAlignment="1">
      <alignment horizontal="left" vertical="top" wrapText="1"/>
    </xf>
    <xf numFmtId="0" fontId="16" fillId="0" borderId="52" xfId="0" applyFont="1" applyBorder="1" applyAlignment="1">
      <alignment horizontal="left" vertical="top" wrapText="1"/>
    </xf>
    <xf numFmtId="0" fontId="34" fillId="0" borderId="42" xfId="0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164" fontId="36" fillId="0" borderId="12" xfId="0" applyNumberFormat="1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right" wrapText="1"/>
    </xf>
    <xf numFmtId="0" fontId="2" fillId="0" borderId="2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164" fontId="35" fillId="0" borderId="40" xfId="0" applyNumberFormat="1" applyFont="1" applyBorder="1" applyAlignment="1">
      <alignment horizontal="center" vertical="top" wrapText="1"/>
    </xf>
    <xf numFmtId="0" fontId="35" fillId="0" borderId="40" xfId="0" applyFont="1" applyBorder="1" applyAlignment="1">
      <alignment horizontal="center" vertical="top" wrapText="1"/>
    </xf>
    <xf numFmtId="0" fontId="35" fillId="0" borderId="41" xfId="0" applyFont="1" applyBorder="1" applyAlignment="1">
      <alignment horizontal="center" vertical="top" wrapText="1"/>
    </xf>
    <xf numFmtId="164" fontId="38" fillId="0" borderId="2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top" wrapText="1"/>
    </xf>
    <xf numFmtId="0" fontId="35" fillId="0" borderId="76" xfId="0" applyFont="1" applyBorder="1" applyAlignment="1">
      <alignment horizontal="center" vertical="top" wrapText="1"/>
    </xf>
    <xf numFmtId="0" fontId="35" fillId="0" borderId="64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left" vertical="center" wrapText="1"/>
    </xf>
    <xf numFmtId="0" fontId="7" fillId="0" borderId="77" xfId="0" applyFont="1" applyBorder="1" applyAlignment="1">
      <alignment vertical="top" wrapText="1"/>
    </xf>
    <xf numFmtId="0" fontId="7" fillId="0" borderId="77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44" xfId="0" applyFont="1" applyBorder="1" applyAlignment="1">
      <alignment vertical="top" wrapText="1"/>
    </xf>
    <xf numFmtId="0" fontId="34" fillId="0" borderId="54" xfId="0" applyFont="1" applyBorder="1" applyAlignment="1">
      <alignment horizontal="right" vertical="top" wrapText="1"/>
    </xf>
    <xf numFmtId="0" fontId="34" fillId="0" borderId="55" xfId="0" applyFont="1" applyBorder="1" applyAlignment="1">
      <alignment horizontal="right" vertical="top" wrapText="1"/>
    </xf>
    <xf numFmtId="0" fontId="34" fillId="0" borderId="56" xfId="0" applyFont="1" applyBorder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34" fillId="0" borderId="54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34" fillId="0" borderId="56" xfId="0" applyFont="1" applyBorder="1" applyAlignment="1">
      <alignment vertical="top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6" fillId="0" borderId="44" xfId="0" applyFont="1" applyBorder="1" applyAlignment="1">
      <alignment horizontal="center" vertical="top" wrapText="1"/>
    </xf>
    <xf numFmtId="0" fontId="34" fillId="0" borderId="78" xfId="0" applyFont="1" applyBorder="1" applyAlignment="1">
      <alignment horizontal="center" vertical="top" wrapText="1"/>
    </xf>
    <xf numFmtId="0" fontId="34" fillId="0" borderId="57" xfId="0" applyFont="1" applyBorder="1" applyAlignment="1">
      <alignment horizontal="center" vertical="top" wrapText="1"/>
    </xf>
    <xf numFmtId="0" fontId="34" fillId="0" borderId="58" xfId="0" applyFont="1" applyBorder="1" applyAlignment="1">
      <alignment horizontal="center" vertical="top" wrapText="1"/>
    </xf>
    <xf numFmtId="0" fontId="34" fillId="0" borderId="73" xfId="0" applyFont="1" applyBorder="1" applyAlignment="1">
      <alignment horizontal="center" vertical="top" wrapText="1"/>
    </xf>
    <xf numFmtId="0" fontId="34" fillId="0" borderId="40" xfId="0" applyFont="1" applyBorder="1" applyAlignment="1">
      <alignment horizontal="center" vertical="top" wrapText="1"/>
    </xf>
    <xf numFmtId="0" fontId="34" fillId="0" borderId="41" xfId="0" applyFont="1" applyBorder="1" applyAlignment="1">
      <alignment horizontal="center" vertical="top" wrapText="1"/>
    </xf>
    <xf numFmtId="0" fontId="34" fillId="0" borderId="57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Fill="1" applyBorder="1" applyAlignment="1">
      <alignment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8" fillId="0" borderId="40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164" fontId="36" fillId="0" borderId="68" xfId="0" applyNumberFormat="1" applyFont="1" applyBorder="1" applyAlignment="1">
      <alignment horizontal="center" vertical="center" wrapText="1"/>
    </xf>
    <xf numFmtId="164" fontId="36" fillId="0" borderId="76" xfId="0" applyNumberFormat="1" applyFont="1" applyBorder="1" applyAlignment="1">
      <alignment horizontal="center" vertical="center" wrapText="1"/>
    </xf>
    <xf numFmtId="164" fontId="38" fillId="0" borderId="62" xfId="0" applyNumberFormat="1" applyFont="1" applyBorder="1" applyAlignment="1">
      <alignment horizontal="center" vertical="center" wrapText="1"/>
    </xf>
    <xf numFmtId="164" fontId="38" fillId="0" borderId="79" xfId="0" applyNumberFormat="1" applyFont="1" applyBorder="1" applyAlignment="1">
      <alignment horizontal="center" vertical="center" wrapText="1"/>
    </xf>
    <xf numFmtId="0" fontId="38" fillId="0" borderId="61" xfId="0" applyFont="1" applyBorder="1" applyAlignment="1">
      <alignment horizontal="left" vertical="top" wrapText="1"/>
    </xf>
    <xf numFmtId="0" fontId="38" fillId="0" borderId="62" xfId="0" applyFont="1" applyBorder="1" applyAlignment="1">
      <alignment horizontal="left" vertical="top" wrapText="1"/>
    </xf>
    <xf numFmtId="0" fontId="38" fillId="0" borderId="79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53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top" wrapText="1"/>
    </xf>
    <xf numFmtId="0" fontId="36" fillId="0" borderId="40" xfId="0" applyFont="1" applyBorder="1" applyAlignment="1">
      <alignment horizontal="center" vertical="top" wrapText="1"/>
    </xf>
    <xf numFmtId="0" fontId="36" fillId="0" borderId="41" xfId="0" applyFont="1" applyBorder="1" applyAlignment="1">
      <alignment horizontal="center" vertical="top" wrapText="1"/>
    </xf>
    <xf numFmtId="0" fontId="38" fillId="0" borderId="47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0" fontId="38" fillId="0" borderId="49" xfId="0" applyFont="1" applyBorder="1" applyAlignment="1">
      <alignment horizontal="left" vertical="center" wrapText="1"/>
    </xf>
    <xf numFmtId="0" fontId="38" fillId="0" borderId="78" xfId="0" applyFont="1" applyBorder="1" applyAlignment="1">
      <alignment horizontal="center" vertical="top" wrapText="1"/>
    </xf>
    <xf numFmtId="0" fontId="38" fillId="0" borderId="57" xfId="0" applyFont="1" applyBorder="1" applyAlignment="1">
      <alignment horizontal="center" vertical="top" wrapText="1"/>
    </xf>
    <xf numFmtId="0" fontId="38" fillId="0" borderId="58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4" fontId="36" fillId="0" borderId="42" xfId="0" applyNumberFormat="1" applyFont="1" applyBorder="1" applyAlignment="1">
      <alignment horizontal="center" vertical="center" wrapText="1"/>
    </xf>
    <xf numFmtId="4" fontId="36" fillId="0" borderId="36" xfId="0" applyNumberFormat="1" applyFont="1" applyBorder="1" applyAlignment="1">
      <alignment horizontal="center" vertical="center" wrapText="1"/>
    </xf>
    <xf numFmtId="4" fontId="36" fillId="0" borderId="80" xfId="0" applyNumberFormat="1" applyFont="1" applyBorder="1" applyAlignment="1">
      <alignment horizontal="center" vertical="center" wrapText="1"/>
    </xf>
    <xf numFmtId="0" fontId="39" fillId="0" borderId="42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  <xf numFmtId="2" fontId="36" fillId="0" borderId="42" xfId="0" applyNumberFormat="1" applyFont="1" applyBorder="1" applyAlignment="1">
      <alignment horizontal="center" vertical="center" wrapText="1"/>
    </xf>
    <xf numFmtId="2" fontId="36" fillId="0" borderId="36" xfId="0" applyNumberFormat="1" applyFont="1" applyBorder="1" applyAlignment="1">
      <alignment horizontal="center" vertical="center" wrapText="1"/>
    </xf>
    <xf numFmtId="2" fontId="36" fillId="0" borderId="80" xfId="0" applyNumberFormat="1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44" xfId="0" applyFont="1" applyBorder="1" applyAlignment="1">
      <alignment horizontal="center" vertical="top" wrapText="1"/>
    </xf>
    <xf numFmtId="0" fontId="36" fillId="0" borderId="47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left" vertical="center" wrapText="1"/>
    </xf>
    <xf numFmtId="0" fontId="36" fillId="0" borderId="80" xfId="0" applyFont="1" applyBorder="1" applyAlignment="1">
      <alignment horizontal="left" vertical="center" wrapText="1"/>
    </xf>
    <xf numFmtId="164" fontId="36" fillId="0" borderId="42" xfId="0" applyNumberFormat="1" applyFont="1" applyBorder="1" applyAlignment="1">
      <alignment horizontal="center" vertical="center" wrapText="1"/>
    </xf>
    <xf numFmtId="0" fontId="38" fillId="0" borderId="42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38" fillId="0" borderId="53" xfId="0" applyFont="1" applyBorder="1" applyAlignment="1">
      <alignment horizontal="left" vertical="center" wrapText="1"/>
    </xf>
    <xf numFmtId="0" fontId="36" fillId="0" borderId="59" xfId="0" applyFont="1" applyBorder="1" applyAlignment="1">
      <alignment horizontal="left" vertical="center" wrapText="1"/>
    </xf>
    <xf numFmtId="0" fontId="36" fillId="0" borderId="60" xfId="0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16" fillId="0" borderId="7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164" fontId="36" fillId="0" borderId="20" xfId="0" applyNumberFormat="1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64" fontId="38" fillId="0" borderId="18" xfId="0" applyNumberFormat="1" applyFont="1" applyBorder="1" applyAlignment="1">
      <alignment horizontal="center" vertical="center" wrapText="1"/>
    </xf>
    <xf numFmtId="0" fontId="16" fillId="25" borderId="54" xfId="0" applyFont="1" applyFill="1" applyBorder="1" applyAlignment="1">
      <alignment horizontal="left" vertical="center" wrapText="1"/>
    </xf>
    <xf numFmtId="0" fontId="16" fillId="25" borderId="55" xfId="0" applyFont="1" applyFill="1" applyBorder="1" applyAlignment="1">
      <alignment horizontal="left" vertical="center" wrapText="1"/>
    </xf>
    <xf numFmtId="0" fontId="16" fillId="25" borderId="56" xfId="0" applyFont="1" applyFill="1" applyBorder="1" applyAlignment="1">
      <alignment horizontal="left" vertical="center" wrapText="1"/>
    </xf>
    <xf numFmtId="164" fontId="38" fillId="0" borderId="32" xfId="0" applyNumberFormat="1" applyFont="1" applyBorder="1" applyAlignment="1">
      <alignment horizontal="center" vertical="center" wrapText="1"/>
    </xf>
    <xf numFmtId="164" fontId="38" fillId="0" borderId="43" xfId="0" applyNumberFormat="1" applyFont="1" applyBorder="1" applyAlignment="1">
      <alignment horizontal="center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left" vertical="top" wrapText="1"/>
    </xf>
    <xf numFmtId="0" fontId="34" fillId="0" borderId="51" xfId="0" applyFont="1" applyBorder="1" applyAlignment="1">
      <alignment horizontal="left" vertical="top" wrapText="1"/>
    </xf>
    <xf numFmtId="0" fontId="34" fillId="0" borderId="52" xfId="0" applyFont="1" applyBorder="1" applyAlignment="1">
      <alignment horizontal="left" vertical="top" wrapText="1"/>
    </xf>
    <xf numFmtId="164" fontId="36" fillId="0" borderId="29" xfId="0" applyNumberFormat="1" applyFont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top" wrapText="1"/>
    </xf>
    <xf numFmtId="0" fontId="34" fillId="0" borderId="84" xfId="0" applyFont="1" applyBorder="1" applyAlignment="1">
      <alignment horizontal="center" vertical="top" wrapText="1"/>
    </xf>
    <xf numFmtId="164" fontId="38" fillId="0" borderId="85" xfId="0" applyNumberFormat="1" applyFont="1" applyBorder="1" applyAlignment="1">
      <alignment horizontal="center" vertical="center" wrapText="1"/>
    </xf>
    <xf numFmtId="164" fontId="38" fillId="0" borderId="86" xfId="0" applyNumberFormat="1" applyFont="1" applyBorder="1" applyAlignment="1">
      <alignment horizontal="center" vertical="center" wrapText="1"/>
    </xf>
    <xf numFmtId="0" fontId="16" fillId="0" borderId="67" xfId="0" applyFont="1" applyBorder="1" applyAlignment="1">
      <alignment horizontal="left" vertical="top" wrapText="1"/>
    </xf>
    <xf numFmtId="0" fontId="16" fillId="0" borderId="68" xfId="0" applyFont="1" applyBorder="1" applyAlignment="1">
      <alignment horizontal="left" vertical="top" wrapText="1"/>
    </xf>
    <xf numFmtId="0" fontId="16" fillId="0" borderId="69" xfId="0" applyFont="1" applyBorder="1" applyAlignment="1">
      <alignment horizontal="left" vertical="top" wrapText="1"/>
    </xf>
    <xf numFmtId="164" fontId="34" fillId="0" borderId="31" xfId="0" applyNumberFormat="1" applyFont="1" applyBorder="1" applyAlignment="1">
      <alignment horizontal="center" vertical="top" wrapText="1"/>
    </xf>
    <xf numFmtId="164" fontId="34" fillId="0" borderId="69" xfId="0" applyNumberFormat="1" applyFont="1" applyBorder="1" applyAlignment="1">
      <alignment horizontal="center" vertical="top" wrapText="1"/>
    </xf>
    <xf numFmtId="164" fontId="34" fillId="0" borderId="68" xfId="0" applyNumberFormat="1" applyFont="1" applyBorder="1" applyAlignment="1">
      <alignment horizontal="center" vertical="top" wrapText="1"/>
    </xf>
    <xf numFmtId="0" fontId="16" fillId="25" borderId="55" xfId="0" applyFont="1" applyFill="1" applyBorder="1" applyAlignment="1">
      <alignment horizontal="center" vertical="top" wrapText="1"/>
    </xf>
    <xf numFmtId="0" fontId="16" fillId="25" borderId="56" xfId="0" applyFont="1" applyFill="1" applyBorder="1" applyAlignment="1">
      <alignment horizontal="center" vertical="top" wrapText="1"/>
    </xf>
    <xf numFmtId="164" fontId="38" fillId="0" borderId="32" xfId="0" applyNumberFormat="1" applyFont="1" applyBorder="1" applyAlignment="1">
      <alignment horizontal="center" vertical="center" wrapText="1"/>
    </xf>
    <xf numFmtId="164" fontId="38" fillId="0" borderId="43" xfId="0" applyNumberFormat="1" applyFont="1" applyBorder="1" applyAlignment="1">
      <alignment horizontal="center" vertical="center" wrapText="1"/>
    </xf>
    <xf numFmtId="164" fontId="36" fillId="0" borderId="32" xfId="0" applyNumberFormat="1" applyFont="1" applyBorder="1" applyAlignment="1">
      <alignment horizontal="center" vertical="center" wrapText="1"/>
    </xf>
    <xf numFmtId="164" fontId="36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view="pageBreakPreview" zoomScaleNormal="75" zoomScaleSheetLayoutView="100" zoomScalePageLayoutView="0" workbookViewId="0" topLeftCell="A1">
      <selection activeCell="D1" sqref="D1:D2"/>
    </sheetView>
  </sheetViews>
  <sheetFormatPr defaultColWidth="9.00390625" defaultRowHeight="12.75"/>
  <cols>
    <col min="1" max="1" width="38.125" style="0" customWidth="1"/>
    <col min="2" max="2" width="12.625" style="0" hidden="1" customWidth="1"/>
    <col min="3" max="3" width="12.375" style="0" hidden="1" customWidth="1"/>
    <col min="4" max="4" width="14.00390625" style="0" customWidth="1"/>
    <col min="5" max="5" width="17.125" style="0" customWidth="1"/>
    <col min="6" max="6" width="15.25390625" style="0" customWidth="1"/>
    <col min="7" max="7" width="16.25390625" style="0" customWidth="1"/>
    <col min="8" max="8" width="13.875" style="0" customWidth="1"/>
    <col min="9" max="9" width="16.375" style="0" customWidth="1"/>
    <col min="10" max="10" width="10.875" style="0" customWidth="1"/>
  </cols>
  <sheetData>
    <row r="1" spans="1:9" ht="27.75" customHeight="1">
      <c r="A1" s="165" t="s">
        <v>7</v>
      </c>
      <c r="B1" s="165"/>
      <c r="C1" s="165"/>
      <c r="D1" s="165" t="s">
        <v>109</v>
      </c>
      <c r="E1" s="165" t="s">
        <v>69</v>
      </c>
      <c r="F1" s="165" t="s">
        <v>65</v>
      </c>
      <c r="G1" s="165"/>
      <c r="H1" s="165"/>
      <c r="I1" s="165"/>
    </row>
    <row r="2" spans="1:9" ht="96.75" customHeight="1">
      <c r="A2" s="165"/>
      <c r="B2" s="165"/>
      <c r="C2" s="165"/>
      <c r="D2" s="165"/>
      <c r="E2" s="165"/>
      <c r="F2" s="48" t="s">
        <v>143</v>
      </c>
      <c r="G2" s="48" t="s">
        <v>104</v>
      </c>
      <c r="H2" s="48" t="s">
        <v>106</v>
      </c>
      <c r="I2" s="48" t="s">
        <v>116</v>
      </c>
    </row>
    <row r="3" spans="1:9" ht="37.5" customHeight="1">
      <c r="A3" s="48"/>
      <c r="B3" s="49"/>
      <c r="C3" s="49"/>
      <c r="D3" s="49"/>
      <c r="E3" s="49"/>
      <c r="F3" s="49"/>
      <c r="G3" s="49"/>
      <c r="H3" s="49"/>
      <c r="I3" s="49"/>
    </row>
    <row r="4" spans="1:9" s="8" customFormat="1" ht="19.5" customHeight="1">
      <c r="A4" s="166" t="s">
        <v>70</v>
      </c>
      <c r="B4" s="167"/>
      <c r="C4" s="168"/>
      <c r="D4" s="50"/>
      <c r="E4" s="51">
        <f>SUM(F4:I4)</f>
        <v>6809200</v>
      </c>
      <c r="F4" s="51">
        <f>F6+F11+F19+F23</f>
        <v>6326600</v>
      </c>
      <c r="G4" s="51">
        <f>G6+G11+G19+G23</f>
        <v>209600</v>
      </c>
      <c r="H4" s="51">
        <f>H6+H11+H19+H23</f>
        <v>273000</v>
      </c>
      <c r="I4" s="51">
        <f>I6+I11+I19+I23</f>
        <v>0</v>
      </c>
    </row>
    <row r="5" spans="1:9" s="7" customFormat="1" ht="12.75" customHeight="1">
      <c r="A5" s="156" t="s">
        <v>65</v>
      </c>
      <c r="B5" s="157"/>
      <c r="C5" s="158"/>
      <c r="D5" s="52"/>
      <c r="E5" s="53"/>
      <c r="F5" s="53"/>
      <c r="G5" s="53"/>
      <c r="H5" s="53"/>
      <c r="I5" s="54"/>
    </row>
    <row r="6" spans="1:9" s="8" customFormat="1" ht="27.75" customHeight="1">
      <c r="A6" s="130" t="s">
        <v>71</v>
      </c>
      <c r="B6" s="131"/>
      <c r="C6" s="126"/>
      <c r="D6" s="55">
        <v>210</v>
      </c>
      <c r="E6" s="56">
        <f>SUM(E8:E10)</f>
        <v>5455800</v>
      </c>
      <c r="F6" s="56">
        <f>SUM(F8:F10)</f>
        <v>5323800</v>
      </c>
      <c r="G6" s="56">
        <f>SUM(G8:G10)</f>
        <v>0</v>
      </c>
      <c r="H6" s="56">
        <f>SUM(H8:H10)</f>
        <v>132000</v>
      </c>
      <c r="I6" s="56">
        <f>SUM(I8:I10)</f>
        <v>0</v>
      </c>
    </row>
    <row r="7" spans="1:9" s="7" customFormat="1" ht="14.25" customHeight="1">
      <c r="A7" s="156" t="s">
        <v>9</v>
      </c>
      <c r="B7" s="157"/>
      <c r="C7" s="158"/>
      <c r="D7" s="52"/>
      <c r="E7" s="53"/>
      <c r="F7" s="53"/>
      <c r="G7" s="53"/>
      <c r="H7" s="53"/>
      <c r="I7" s="54"/>
    </row>
    <row r="8" spans="1:9" ht="18.75" customHeight="1">
      <c r="A8" s="156" t="s">
        <v>72</v>
      </c>
      <c r="B8" s="157"/>
      <c r="C8" s="158"/>
      <c r="D8" s="52">
        <v>211</v>
      </c>
      <c r="E8" s="53">
        <f>SUM(F8:I8)</f>
        <v>4170100</v>
      </c>
      <c r="F8" s="53">
        <v>4088900</v>
      </c>
      <c r="G8" s="53">
        <f>G33+G57+G109</f>
        <v>0</v>
      </c>
      <c r="H8" s="53">
        <f>'план фхд'!$J$159</f>
        <v>81200</v>
      </c>
      <c r="I8" s="53">
        <f>I33+I57+I109</f>
        <v>0</v>
      </c>
    </row>
    <row r="9" spans="1:9" ht="19.5" customHeight="1">
      <c r="A9" s="156" t="s">
        <v>73</v>
      </c>
      <c r="B9" s="157"/>
      <c r="C9" s="158"/>
      <c r="D9" s="52">
        <v>212</v>
      </c>
      <c r="E9" s="53">
        <f>SUM(F9:I9)</f>
        <v>20000</v>
      </c>
      <c r="F9" s="53">
        <v>0</v>
      </c>
      <c r="G9" s="53">
        <f>G34+G58+G92</f>
        <v>0</v>
      </c>
      <c r="H9" s="53">
        <f>'план фхд'!$J$160</f>
        <v>20000</v>
      </c>
      <c r="I9" s="53">
        <f>I34+I58+I92</f>
        <v>0</v>
      </c>
    </row>
    <row r="10" spans="1:9" ht="19.5" customHeight="1">
      <c r="A10" s="156" t="s">
        <v>74</v>
      </c>
      <c r="B10" s="157"/>
      <c r="C10" s="158"/>
      <c r="D10" s="52">
        <v>213</v>
      </c>
      <c r="E10" s="53">
        <f>SUM(F10:I10)</f>
        <v>1265700</v>
      </c>
      <c r="F10" s="53">
        <v>1234900</v>
      </c>
      <c r="G10" s="53">
        <f>G35+G59+G110</f>
        <v>0</v>
      </c>
      <c r="H10" s="53">
        <f>'план фхд'!$J$161</f>
        <v>30800</v>
      </c>
      <c r="I10" s="53">
        <f>I35+I59+I110</f>
        <v>0</v>
      </c>
    </row>
    <row r="11" spans="1:9" s="8" customFormat="1" ht="19.5" customHeight="1">
      <c r="A11" s="130" t="s">
        <v>75</v>
      </c>
      <c r="B11" s="131"/>
      <c r="C11" s="126"/>
      <c r="D11" s="55">
        <v>220</v>
      </c>
      <c r="E11" s="56">
        <f>SUM(E13:E18)</f>
        <v>979700</v>
      </c>
      <c r="F11" s="56">
        <f>SUM(F13:F18)</f>
        <v>898700</v>
      </c>
      <c r="G11" s="56">
        <f>SUM(G13:G18)</f>
        <v>0</v>
      </c>
      <c r="H11" s="56">
        <f>SUM(H13:H18)</f>
        <v>81000</v>
      </c>
      <c r="I11" s="56">
        <f>SUM(I13:I18)</f>
        <v>0</v>
      </c>
    </row>
    <row r="12" spans="1:9" s="7" customFormat="1" ht="12.75" customHeight="1">
      <c r="A12" s="156" t="s">
        <v>9</v>
      </c>
      <c r="B12" s="157"/>
      <c r="C12" s="158"/>
      <c r="D12" s="52"/>
      <c r="E12" s="53"/>
      <c r="F12" s="53"/>
      <c r="G12" s="53"/>
      <c r="H12" s="53"/>
      <c r="I12" s="54"/>
    </row>
    <row r="13" spans="1:9" ht="19.5" customHeight="1">
      <c r="A13" s="156" t="s">
        <v>76</v>
      </c>
      <c r="B13" s="157"/>
      <c r="C13" s="158"/>
      <c r="D13" s="52">
        <v>221</v>
      </c>
      <c r="E13" s="53">
        <f aca="true" t="shared" si="0" ref="E13:E18">SUM(F13:I13)</f>
        <v>118400</v>
      </c>
      <c r="F13" s="53">
        <v>118400</v>
      </c>
      <c r="G13" s="53">
        <f>G38+G62</f>
        <v>0</v>
      </c>
      <c r="H13" s="53">
        <f>H38+H62</f>
        <v>0</v>
      </c>
      <c r="I13" s="53">
        <f>I38+I62</f>
        <v>0</v>
      </c>
    </row>
    <row r="14" spans="1:9" ht="19.5" customHeight="1">
      <c r="A14" s="156" t="s">
        <v>77</v>
      </c>
      <c r="B14" s="157"/>
      <c r="C14" s="158"/>
      <c r="D14" s="52">
        <v>222</v>
      </c>
      <c r="E14" s="53">
        <f t="shared" si="0"/>
        <v>0</v>
      </c>
      <c r="F14" s="53">
        <v>0</v>
      </c>
      <c r="G14" s="53">
        <f>G87</f>
        <v>0</v>
      </c>
      <c r="H14" s="53">
        <f aca="true" t="shared" si="1" ref="H14:I16">H39+H63</f>
        <v>0</v>
      </c>
      <c r="I14" s="53">
        <f t="shared" si="1"/>
        <v>0</v>
      </c>
    </row>
    <row r="15" spans="1:9" ht="19.5" customHeight="1">
      <c r="A15" s="156" t="s">
        <v>78</v>
      </c>
      <c r="B15" s="157"/>
      <c r="C15" s="158"/>
      <c r="D15" s="52">
        <v>223</v>
      </c>
      <c r="E15" s="53">
        <f t="shared" si="0"/>
        <v>531000</v>
      </c>
      <c r="F15" s="53">
        <v>531000</v>
      </c>
      <c r="G15" s="53">
        <f>G40+G64</f>
        <v>0</v>
      </c>
      <c r="H15" s="53">
        <f t="shared" si="1"/>
        <v>0</v>
      </c>
      <c r="I15" s="53">
        <f t="shared" si="1"/>
        <v>0</v>
      </c>
    </row>
    <row r="16" spans="1:9" ht="37.5" customHeight="1">
      <c r="A16" s="156" t="s">
        <v>79</v>
      </c>
      <c r="B16" s="157"/>
      <c r="C16" s="158"/>
      <c r="D16" s="52">
        <v>224</v>
      </c>
      <c r="E16" s="53">
        <f t="shared" si="0"/>
        <v>0</v>
      </c>
      <c r="F16" s="53">
        <f>F41+F65</f>
        <v>0</v>
      </c>
      <c r="G16" s="53">
        <f>G41+G65</f>
        <v>0</v>
      </c>
      <c r="H16" s="53">
        <f t="shared" si="1"/>
        <v>0</v>
      </c>
      <c r="I16" s="53">
        <f t="shared" si="1"/>
        <v>0</v>
      </c>
    </row>
    <row r="17" spans="1:9" ht="29.25" customHeight="1">
      <c r="A17" s="156" t="s">
        <v>80</v>
      </c>
      <c r="B17" s="157"/>
      <c r="C17" s="158"/>
      <c r="D17" s="52">
        <v>225</v>
      </c>
      <c r="E17" s="53">
        <f>SUM(F17:I17)</f>
        <v>161000</v>
      </c>
      <c r="F17" s="53">
        <v>80000</v>
      </c>
      <c r="G17" s="53">
        <f>G42+G66+G102</f>
        <v>0</v>
      </c>
      <c r="H17" s="53">
        <f>'план фхд'!$J$168</f>
        <v>81000</v>
      </c>
      <c r="I17" s="53">
        <f>I42+I66+I102</f>
        <v>0</v>
      </c>
    </row>
    <row r="18" spans="1:9" ht="19.5" customHeight="1">
      <c r="A18" s="156" t="s">
        <v>81</v>
      </c>
      <c r="B18" s="157"/>
      <c r="C18" s="158"/>
      <c r="D18" s="52">
        <v>226</v>
      </c>
      <c r="E18" s="53">
        <f t="shared" si="0"/>
        <v>169300</v>
      </c>
      <c r="F18" s="53">
        <v>169300</v>
      </c>
      <c r="G18" s="53">
        <f>G88</f>
        <v>0</v>
      </c>
      <c r="H18" s="53">
        <f>H43+H67+H95</f>
        <v>0</v>
      </c>
      <c r="I18" s="53">
        <f>I43+I67+I95</f>
        <v>0</v>
      </c>
    </row>
    <row r="19" spans="1:9" s="8" customFormat="1" ht="19.5" customHeight="1">
      <c r="A19" s="130" t="s">
        <v>101</v>
      </c>
      <c r="B19" s="131"/>
      <c r="C19" s="126"/>
      <c r="D19" s="55">
        <v>290</v>
      </c>
      <c r="E19" s="56">
        <f>SUM(E21:E22)</f>
        <v>4100</v>
      </c>
      <c r="F19" s="56">
        <f>SUM(F21:F22)</f>
        <v>4100</v>
      </c>
      <c r="G19" s="56">
        <f>G89</f>
        <v>0</v>
      </c>
      <c r="H19" s="56">
        <f>SUM(H21:H22)</f>
        <v>0</v>
      </c>
      <c r="I19" s="56">
        <f>SUM(I21:I22)</f>
        <v>0</v>
      </c>
    </row>
    <row r="20" spans="1:9" s="8" customFormat="1" ht="19.5" customHeight="1">
      <c r="A20" s="156" t="s">
        <v>9</v>
      </c>
      <c r="B20" s="157"/>
      <c r="C20" s="158"/>
      <c r="D20" s="52"/>
      <c r="E20" s="56"/>
      <c r="F20" s="56"/>
      <c r="G20" s="56"/>
      <c r="H20" s="56"/>
      <c r="I20" s="57"/>
    </row>
    <row r="21" spans="1:9" s="8" customFormat="1" ht="19.5" customHeight="1">
      <c r="A21" s="156" t="s">
        <v>102</v>
      </c>
      <c r="B21" s="157"/>
      <c r="C21" s="158"/>
      <c r="D21" s="52"/>
      <c r="E21" s="53">
        <f>SUM(F21:I21)</f>
        <v>4100</v>
      </c>
      <c r="F21" s="58">
        <v>4100</v>
      </c>
      <c r="G21" s="58">
        <f>G46+G70+G99</f>
        <v>0</v>
      </c>
      <c r="H21" s="58">
        <f>'план фхд'!$J$179</f>
        <v>0</v>
      </c>
      <c r="I21" s="58">
        <f>I46+I70+I99</f>
        <v>0</v>
      </c>
    </row>
    <row r="22" spans="1:9" s="8" customFormat="1" ht="19.5" customHeight="1">
      <c r="A22" s="156" t="s">
        <v>103</v>
      </c>
      <c r="B22" s="157"/>
      <c r="C22" s="158"/>
      <c r="D22" s="52"/>
      <c r="E22" s="53">
        <f>SUM(F22:I22)</f>
        <v>0</v>
      </c>
      <c r="F22" s="58"/>
      <c r="G22" s="58">
        <f>G47+G71</f>
        <v>0</v>
      </c>
      <c r="H22" s="58">
        <f>H47+H71</f>
        <v>0</v>
      </c>
      <c r="I22" s="58">
        <f>I47+I71</f>
        <v>0</v>
      </c>
    </row>
    <row r="23" spans="1:9" s="8" customFormat="1" ht="19.5" customHeight="1">
      <c r="A23" s="130" t="s">
        <v>85</v>
      </c>
      <c r="B23" s="131"/>
      <c r="C23" s="126"/>
      <c r="D23" s="55">
        <v>300</v>
      </c>
      <c r="E23" s="56">
        <f>SUM(E25:E26)</f>
        <v>369600</v>
      </c>
      <c r="F23" s="56">
        <f>SUM(F25:F26)</f>
        <v>100000</v>
      </c>
      <c r="G23" s="56">
        <f>G25+G26</f>
        <v>209600</v>
      </c>
      <c r="H23" s="56">
        <f>SUM(H25:H26)</f>
        <v>60000</v>
      </c>
      <c r="I23" s="56">
        <f>SUM(I25:I26)</f>
        <v>0</v>
      </c>
    </row>
    <row r="24" spans="1:9" s="7" customFormat="1" ht="13.5" customHeight="1">
      <c r="A24" s="156" t="s">
        <v>9</v>
      </c>
      <c r="B24" s="157"/>
      <c r="C24" s="158"/>
      <c r="D24" s="52"/>
      <c r="E24" s="53"/>
      <c r="F24" s="53"/>
      <c r="G24" s="53"/>
      <c r="H24" s="53"/>
      <c r="I24" s="54"/>
    </row>
    <row r="25" spans="1:9" ht="30" customHeight="1">
      <c r="A25" s="156" t="s">
        <v>86</v>
      </c>
      <c r="B25" s="157"/>
      <c r="C25" s="158"/>
      <c r="D25" s="102">
        <v>310</v>
      </c>
      <c r="E25" s="53">
        <f>SUM(F25:I25)</f>
        <v>209600</v>
      </c>
      <c r="F25" s="53"/>
      <c r="G25" s="53">
        <v>209600</v>
      </c>
      <c r="H25" s="53">
        <v>0</v>
      </c>
      <c r="I25" s="53">
        <v>0</v>
      </c>
    </row>
    <row r="26" spans="1:9" ht="32.25" customHeight="1" thickBot="1">
      <c r="A26" s="159" t="s">
        <v>89</v>
      </c>
      <c r="B26" s="160"/>
      <c r="C26" s="161"/>
      <c r="D26" s="52">
        <v>340</v>
      </c>
      <c r="E26" s="53">
        <f>SUM(F26:I26)</f>
        <v>160000</v>
      </c>
      <c r="F26" s="53">
        <v>100000</v>
      </c>
      <c r="G26" s="53">
        <f>G51+G75+G96</f>
        <v>0</v>
      </c>
      <c r="H26" s="53">
        <f>'план фхд'!$J$186</f>
        <v>60000</v>
      </c>
      <c r="I26" s="53">
        <f>I51+I75+I96</f>
        <v>0</v>
      </c>
    </row>
    <row r="27" spans="1:9" ht="19.5" customHeight="1" thickBot="1">
      <c r="A27" s="162" t="s">
        <v>65</v>
      </c>
      <c r="B27" s="163"/>
      <c r="C27" s="163"/>
      <c r="D27" s="163"/>
      <c r="E27" s="163"/>
      <c r="F27" s="163"/>
      <c r="G27" s="163"/>
      <c r="H27" s="163"/>
      <c r="I27" s="164"/>
    </row>
    <row r="28" spans="1:9" ht="19.5" customHeight="1" thickBot="1">
      <c r="A28" s="145" t="s">
        <v>159</v>
      </c>
      <c r="B28" s="146"/>
      <c r="C28" s="146"/>
      <c r="D28" s="146"/>
      <c r="E28" s="146"/>
      <c r="F28" s="146"/>
      <c r="G28" s="146"/>
      <c r="H28" s="146"/>
      <c r="I28" s="147"/>
    </row>
    <row r="29" spans="1:9" s="8" customFormat="1" ht="19.5" customHeight="1">
      <c r="A29" s="153" t="s">
        <v>70</v>
      </c>
      <c r="B29" s="154"/>
      <c r="C29" s="155"/>
      <c r="D29" s="59"/>
      <c r="E29" s="60">
        <f>SUM(F29:I29)</f>
        <v>6326600</v>
      </c>
      <c r="F29" s="61">
        <f>F31+F36+F44+F48</f>
        <v>6326600</v>
      </c>
      <c r="G29" s="60">
        <f>G31+G36+G44+G48</f>
        <v>0</v>
      </c>
      <c r="H29" s="60">
        <f>H31+H36+H44+H48</f>
        <v>0</v>
      </c>
      <c r="I29" s="60">
        <f>I31+I36+I44+I48</f>
        <v>0</v>
      </c>
    </row>
    <row r="30" spans="1:9" s="7" customFormat="1" ht="18" customHeight="1">
      <c r="A30" s="156" t="s">
        <v>65</v>
      </c>
      <c r="B30" s="157"/>
      <c r="C30" s="158"/>
      <c r="D30" s="52"/>
      <c r="E30" s="53"/>
      <c r="F30" s="53"/>
      <c r="G30" s="53"/>
      <c r="H30" s="53"/>
      <c r="I30" s="54"/>
    </row>
    <row r="31" spans="1:9" s="8" customFormat="1" ht="33" customHeight="1">
      <c r="A31" s="130" t="s">
        <v>71</v>
      </c>
      <c r="B31" s="131"/>
      <c r="C31" s="126"/>
      <c r="D31" s="55">
        <v>210</v>
      </c>
      <c r="E31" s="56">
        <f>SUM(E33:E35)</f>
        <v>5323800</v>
      </c>
      <c r="F31" s="56">
        <f>SUM(F33:F35)</f>
        <v>5323800</v>
      </c>
      <c r="G31" s="56">
        <f>SUM(G33:G35)</f>
        <v>0</v>
      </c>
      <c r="H31" s="56">
        <f>SUM(H33:H35)</f>
        <v>0</v>
      </c>
      <c r="I31" s="56">
        <f>SUM(I33:I35)</f>
        <v>0</v>
      </c>
    </row>
    <row r="32" spans="1:9" s="7" customFormat="1" ht="14.25" customHeight="1">
      <c r="A32" s="142" t="s">
        <v>9</v>
      </c>
      <c r="B32" s="143"/>
      <c r="C32" s="144"/>
      <c r="D32" s="52"/>
      <c r="E32" s="53"/>
      <c r="F32" s="53"/>
      <c r="G32" s="53"/>
      <c r="H32" s="53"/>
      <c r="I32" s="54"/>
    </row>
    <row r="33" spans="1:9" ht="18.75" customHeight="1">
      <c r="A33" s="142" t="s">
        <v>72</v>
      </c>
      <c r="B33" s="143"/>
      <c r="C33" s="144"/>
      <c r="D33" s="52">
        <v>211</v>
      </c>
      <c r="E33" s="53">
        <f>SUM(F33:I33)</f>
        <v>4088900</v>
      </c>
      <c r="F33" s="53">
        <v>4088900</v>
      </c>
      <c r="G33" s="53"/>
      <c r="H33" s="53">
        <v>0</v>
      </c>
      <c r="I33" s="53"/>
    </row>
    <row r="34" spans="1:9" ht="19.5" customHeight="1">
      <c r="A34" s="142" t="s">
        <v>73</v>
      </c>
      <c r="B34" s="143"/>
      <c r="C34" s="144"/>
      <c r="D34" s="52">
        <v>212</v>
      </c>
      <c r="E34" s="53">
        <f>SUM(F34:I34)</f>
        <v>0</v>
      </c>
      <c r="F34" s="53"/>
      <c r="G34" s="53"/>
      <c r="H34" s="53">
        <v>0</v>
      </c>
      <c r="I34" s="53"/>
    </row>
    <row r="35" spans="1:9" ht="19.5" customHeight="1">
      <c r="A35" s="142" t="s">
        <v>74</v>
      </c>
      <c r="B35" s="143"/>
      <c r="C35" s="144"/>
      <c r="D35" s="52">
        <v>213</v>
      </c>
      <c r="E35" s="53">
        <f>SUM(F35:I35)</f>
        <v>1234900</v>
      </c>
      <c r="F35" s="53">
        <v>1234900</v>
      </c>
      <c r="G35" s="53"/>
      <c r="H35" s="53">
        <v>0</v>
      </c>
      <c r="I35" s="53"/>
    </row>
    <row r="36" spans="1:9" s="8" customFormat="1" ht="19.5" customHeight="1">
      <c r="A36" s="125" t="s">
        <v>75</v>
      </c>
      <c r="B36" s="118"/>
      <c r="C36" s="152"/>
      <c r="D36" s="55">
        <v>220</v>
      </c>
      <c r="E36" s="56">
        <f>SUM(E38:E43)</f>
        <v>722700</v>
      </c>
      <c r="F36" s="56">
        <f>SUM(F38:F43)</f>
        <v>898700</v>
      </c>
      <c r="G36" s="56">
        <f>SUM(G38:G43)</f>
        <v>0</v>
      </c>
      <c r="H36" s="56">
        <f>SUM(H38:H43)</f>
        <v>0</v>
      </c>
      <c r="I36" s="56">
        <f>SUM(I38:I43)</f>
        <v>0</v>
      </c>
    </row>
    <row r="37" spans="1:9" s="7" customFormat="1" ht="12.75" customHeight="1">
      <c r="A37" s="142" t="s">
        <v>9</v>
      </c>
      <c r="B37" s="143"/>
      <c r="C37" s="144"/>
      <c r="D37" s="52"/>
      <c r="E37" s="53"/>
      <c r="F37" s="53"/>
      <c r="G37" s="53"/>
      <c r="H37" s="53"/>
      <c r="I37" s="54"/>
    </row>
    <row r="38" spans="1:9" ht="19.5" customHeight="1">
      <c r="A38" s="142" t="s">
        <v>76</v>
      </c>
      <c r="B38" s="143"/>
      <c r="C38" s="144"/>
      <c r="D38" s="52">
        <v>221</v>
      </c>
      <c r="E38" s="53">
        <f>SUM(F38:I38)</f>
        <v>118400</v>
      </c>
      <c r="F38" s="53">
        <v>118400</v>
      </c>
      <c r="G38" s="53"/>
      <c r="H38" s="53"/>
      <c r="I38" s="53"/>
    </row>
    <row r="39" spans="1:9" ht="19.5" customHeight="1">
      <c r="A39" s="142" t="s">
        <v>77</v>
      </c>
      <c r="B39" s="143"/>
      <c r="C39" s="144"/>
      <c r="D39" s="52">
        <v>222</v>
      </c>
      <c r="E39" s="53">
        <f>SUM(F39:I39)</f>
        <v>0</v>
      </c>
      <c r="F39" s="53"/>
      <c r="G39" s="53"/>
      <c r="H39" s="53"/>
      <c r="I39" s="53"/>
    </row>
    <row r="40" spans="1:9" ht="19.5" customHeight="1">
      <c r="A40" s="142" t="s">
        <v>78</v>
      </c>
      <c r="B40" s="143"/>
      <c r="C40" s="144"/>
      <c r="D40" s="52">
        <v>223</v>
      </c>
      <c r="E40" s="53">
        <v>482600</v>
      </c>
      <c r="F40" s="53">
        <v>531000</v>
      </c>
      <c r="G40" s="53"/>
      <c r="H40" s="53"/>
      <c r="I40" s="53"/>
    </row>
    <row r="41" spans="1:9" ht="37.5" customHeight="1">
      <c r="A41" s="142" t="s">
        <v>79</v>
      </c>
      <c r="B41" s="143"/>
      <c r="C41" s="144"/>
      <c r="D41" s="52">
        <v>224</v>
      </c>
      <c r="E41" s="53">
        <f>SUM(F41:I41)</f>
        <v>0</v>
      </c>
      <c r="F41" s="53"/>
      <c r="G41" s="53"/>
      <c r="H41" s="53"/>
      <c r="I41" s="53"/>
    </row>
    <row r="42" spans="1:9" ht="29.25" customHeight="1">
      <c r="A42" s="142" t="s">
        <v>80</v>
      </c>
      <c r="B42" s="143"/>
      <c r="C42" s="144"/>
      <c r="D42" s="52">
        <v>225</v>
      </c>
      <c r="E42" s="53">
        <f>SUM(F42:I42)</f>
        <v>80000</v>
      </c>
      <c r="F42" s="53">
        <v>80000</v>
      </c>
      <c r="G42" s="53"/>
      <c r="H42" s="53">
        <v>0</v>
      </c>
      <c r="I42" s="53"/>
    </row>
    <row r="43" spans="1:9" ht="19.5" customHeight="1">
      <c r="A43" s="142" t="s">
        <v>81</v>
      </c>
      <c r="B43" s="143"/>
      <c r="C43" s="144"/>
      <c r="D43" s="52">
        <v>226</v>
      </c>
      <c r="E43" s="53">
        <v>41700</v>
      </c>
      <c r="F43" s="53">
        <v>169300</v>
      </c>
      <c r="G43" s="53"/>
      <c r="H43" s="53"/>
      <c r="I43" s="53"/>
    </row>
    <row r="44" spans="1:9" s="8" customFormat="1" ht="19.5" customHeight="1">
      <c r="A44" s="125" t="s">
        <v>101</v>
      </c>
      <c r="B44" s="118"/>
      <c r="C44" s="152"/>
      <c r="D44" s="55">
        <v>290</v>
      </c>
      <c r="E44" s="56">
        <f>SUM(E46:E47)</f>
        <v>0</v>
      </c>
      <c r="F44" s="56">
        <v>4100</v>
      </c>
      <c r="G44" s="56">
        <f>SUM(G46:G47)</f>
        <v>0</v>
      </c>
      <c r="H44" s="56">
        <f>SUM(H46:H47)</f>
        <v>0</v>
      </c>
      <c r="I44" s="56">
        <f>SUM(I46:I47)</f>
        <v>0</v>
      </c>
    </row>
    <row r="45" spans="1:9" s="8" customFormat="1" ht="19.5" customHeight="1">
      <c r="A45" s="142" t="s">
        <v>9</v>
      </c>
      <c r="B45" s="143"/>
      <c r="C45" s="144"/>
      <c r="D45" s="52"/>
      <c r="E45" s="56"/>
      <c r="F45" s="56"/>
      <c r="G45" s="56"/>
      <c r="H45" s="56"/>
      <c r="I45" s="57"/>
    </row>
    <row r="46" spans="1:9" s="8" customFormat="1" ht="19.5" customHeight="1">
      <c r="A46" s="142" t="s">
        <v>102</v>
      </c>
      <c r="B46" s="143"/>
      <c r="C46" s="144"/>
      <c r="D46" s="52"/>
      <c r="E46" s="53">
        <f>SUM(F46:I46)</f>
        <v>0</v>
      </c>
      <c r="F46" s="53"/>
      <c r="G46" s="53"/>
      <c r="H46" s="53">
        <v>0</v>
      </c>
      <c r="I46" s="53"/>
    </row>
    <row r="47" spans="1:9" s="8" customFormat="1" ht="19.5" customHeight="1">
      <c r="A47" s="142" t="s">
        <v>103</v>
      </c>
      <c r="B47" s="143"/>
      <c r="C47" s="144"/>
      <c r="D47" s="52"/>
      <c r="E47" s="53">
        <f>SUM(F47:I47)</f>
        <v>0</v>
      </c>
      <c r="F47" s="53">
        <v>0</v>
      </c>
      <c r="G47" s="53"/>
      <c r="H47" s="53"/>
      <c r="I47" s="53"/>
    </row>
    <row r="48" spans="1:9" s="8" customFormat="1" ht="19.5" customHeight="1">
      <c r="A48" s="125" t="s">
        <v>85</v>
      </c>
      <c r="B48" s="118"/>
      <c r="C48" s="152"/>
      <c r="D48" s="55">
        <v>300</v>
      </c>
      <c r="E48" s="56">
        <f>SUM(E50:E51)</f>
        <v>170650</v>
      </c>
      <c r="F48" s="56">
        <f>SUM(F50:F51)</f>
        <v>100000</v>
      </c>
      <c r="G48" s="56">
        <f>SUM(G50:G51)</f>
        <v>0</v>
      </c>
      <c r="H48" s="56">
        <f>SUM(H50:H51)</f>
        <v>0</v>
      </c>
      <c r="I48" s="56">
        <f>SUM(I50:I51)</f>
        <v>0</v>
      </c>
    </row>
    <row r="49" spans="1:9" s="7" customFormat="1" ht="13.5" customHeight="1">
      <c r="A49" s="142" t="s">
        <v>9</v>
      </c>
      <c r="B49" s="143"/>
      <c r="C49" s="144"/>
      <c r="D49" s="52"/>
      <c r="E49" s="53"/>
      <c r="F49" s="53"/>
      <c r="G49" s="53"/>
      <c r="H49" s="53"/>
      <c r="I49" s="54"/>
    </row>
    <row r="50" spans="1:9" ht="29.25" customHeight="1">
      <c r="A50" s="142" t="s">
        <v>86</v>
      </c>
      <c r="B50" s="143"/>
      <c r="C50" s="144"/>
      <c r="D50" s="52">
        <v>310</v>
      </c>
      <c r="E50" s="53">
        <v>70650</v>
      </c>
      <c r="F50" s="53"/>
      <c r="G50" s="53">
        <v>0</v>
      </c>
      <c r="H50" s="53">
        <v>0</v>
      </c>
      <c r="I50" s="53">
        <v>0</v>
      </c>
    </row>
    <row r="51" spans="1:9" ht="30.75" customHeight="1" thickBot="1">
      <c r="A51" s="150" t="s">
        <v>89</v>
      </c>
      <c r="B51" s="151"/>
      <c r="C51" s="134"/>
      <c r="D51" s="62">
        <v>340</v>
      </c>
      <c r="E51" s="63">
        <f>SUM(F51:I51)</f>
        <v>100000</v>
      </c>
      <c r="F51" s="63">
        <v>100000</v>
      </c>
      <c r="G51" s="63">
        <v>0</v>
      </c>
      <c r="H51" s="63">
        <v>0</v>
      </c>
      <c r="I51" s="63">
        <v>0</v>
      </c>
    </row>
    <row r="52" spans="1:9" ht="19.5" customHeight="1" hidden="1" thickBot="1">
      <c r="A52" s="145" t="s">
        <v>165</v>
      </c>
      <c r="B52" s="146"/>
      <c r="C52" s="146"/>
      <c r="D52" s="146"/>
      <c r="E52" s="146"/>
      <c r="F52" s="146"/>
      <c r="G52" s="146"/>
      <c r="H52" s="146"/>
      <c r="I52" s="147"/>
    </row>
    <row r="53" spans="1:9" s="8" customFormat="1" ht="19.5" customHeight="1" hidden="1">
      <c r="A53" s="153" t="s">
        <v>70</v>
      </c>
      <c r="B53" s="154"/>
      <c r="C53" s="155"/>
      <c r="D53" s="59"/>
      <c r="E53" s="60">
        <f>SUM(F53:I53)</f>
        <v>0</v>
      </c>
      <c r="F53" s="60">
        <f>F55+F60+F68+F72</f>
        <v>0</v>
      </c>
      <c r="G53" s="60">
        <f>G55+G60+G68+G72</f>
        <v>0</v>
      </c>
      <c r="H53" s="60">
        <f>H55+H60+H68+H72</f>
        <v>0</v>
      </c>
      <c r="I53" s="60">
        <f>I55+I60+I68+I72</f>
        <v>0</v>
      </c>
    </row>
    <row r="54" spans="1:9" s="7" customFormat="1" ht="12.75" customHeight="1" hidden="1">
      <c r="A54" s="156" t="s">
        <v>65</v>
      </c>
      <c r="B54" s="157"/>
      <c r="C54" s="158"/>
      <c r="D54" s="52"/>
      <c r="E54" s="53"/>
      <c r="F54" s="53"/>
      <c r="G54" s="53"/>
      <c r="H54" s="53"/>
      <c r="I54" s="54"/>
    </row>
    <row r="55" spans="1:9" s="8" customFormat="1" ht="27.75" customHeight="1" hidden="1">
      <c r="A55" s="130" t="s">
        <v>71</v>
      </c>
      <c r="B55" s="131"/>
      <c r="C55" s="126"/>
      <c r="D55" s="55">
        <v>210</v>
      </c>
      <c r="E55" s="56">
        <f>SUM(E57:E59)</f>
        <v>0</v>
      </c>
      <c r="F55" s="56">
        <f>SUM(F57:F59)</f>
        <v>0</v>
      </c>
      <c r="G55" s="56">
        <f>SUM(G57:G59)</f>
        <v>0</v>
      </c>
      <c r="H55" s="56">
        <f>SUM(H57:H59)</f>
        <v>0</v>
      </c>
      <c r="I55" s="56">
        <f>SUM(I57:I59)</f>
        <v>0</v>
      </c>
    </row>
    <row r="56" spans="1:9" s="7" customFormat="1" ht="14.25" customHeight="1" hidden="1">
      <c r="A56" s="156" t="s">
        <v>9</v>
      </c>
      <c r="B56" s="157"/>
      <c r="C56" s="158"/>
      <c r="D56" s="52"/>
      <c r="E56" s="53"/>
      <c r="F56" s="53"/>
      <c r="G56" s="53"/>
      <c r="H56" s="53"/>
      <c r="I56" s="54"/>
    </row>
    <row r="57" spans="1:9" ht="18.75" customHeight="1" hidden="1">
      <c r="A57" s="156" t="s">
        <v>72</v>
      </c>
      <c r="B57" s="157"/>
      <c r="C57" s="158"/>
      <c r="D57" s="52">
        <v>211</v>
      </c>
      <c r="E57" s="53">
        <f>SUM(F57:I57)</f>
        <v>0</v>
      </c>
      <c r="F57" s="53"/>
      <c r="G57" s="53"/>
      <c r="H57" s="53"/>
      <c r="I57" s="53"/>
    </row>
    <row r="58" spans="1:9" ht="19.5" customHeight="1" hidden="1">
      <c r="A58" s="156" t="s">
        <v>73</v>
      </c>
      <c r="B58" s="157"/>
      <c r="C58" s="158"/>
      <c r="D58" s="52">
        <v>212</v>
      </c>
      <c r="E58" s="53">
        <f>SUM(F58:I58)</f>
        <v>0</v>
      </c>
      <c r="F58" s="53"/>
      <c r="G58" s="53"/>
      <c r="H58" s="53"/>
      <c r="I58" s="53"/>
    </row>
    <row r="59" spans="1:9" ht="19.5" customHeight="1" hidden="1">
      <c r="A59" s="156" t="s">
        <v>74</v>
      </c>
      <c r="B59" s="157"/>
      <c r="C59" s="158"/>
      <c r="D59" s="52">
        <v>213</v>
      </c>
      <c r="E59" s="53">
        <f>SUM(F59:I59)</f>
        <v>0</v>
      </c>
      <c r="F59" s="53"/>
      <c r="G59" s="53"/>
      <c r="H59" s="53"/>
      <c r="I59" s="53"/>
    </row>
    <row r="60" spans="1:9" s="8" customFormat="1" ht="19.5" customHeight="1" hidden="1">
      <c r="A60" s="130" t="s">
        <v>75</v>
      </c>
      <c r="B60" s="131"/>
      <c r="C60" s="126"/>
      <c r="D60" s="55">
        <v>220</v>
      </c>
      <c r="E60" s="56">
        <f>SUM(E62:E67)</f>
        <v>0</v>
      </c>
      <c r="F60" s="56">
        <f>SUM(F62:F67)</f>
        <v>0</v>
      </c>
      <c r="G60" s="56">
        <f>SUM(G62:G67)</f>
        <v>0</v>
      </c>
      <c r="H60" s="56">
        <f>SUM(H62:H67)</f>
        <v>0</v>
      </c>
      <c r="I60" s="56">
        <f>SUM(I62:I67)</f>
        <v>0</v>
      </c>
    </row>
    <row r="61" spans="1:9" s="7" customFormat="1" ht="12.75" customHeight="1" hidden="1">
      <c r="A61" s="156" t="s">
        <v>9</v>
      </c>
      <c r="B61" s="157"/>
      <c r="C61" s="158"/>
      <c r="D61" s="52"/>
      <c r="E61" s="53"/>
      <c r="F61" s="53"/>
      <c r="G61" s="53"/>
      <c r="H61" s="53"/>
      <c r="I61" s="54"/>
    </row>
    <row r="62" spans="1:9" ht="19.5" customHeight="1" hidden="1">
      <c r="A62" s="156" t="s">
        <v>76</v>
      </c>
      <c r="B62" s="157"/>
      <c r="C62" s="158"/>
      <c r="D62" s="52">
        <v>221</v>
      </c>
      <c r="E62" s="53">
        <f aca="true" t="shared" si="2" ref="E62:E67">SUM(F62:I62)</f>
        <v>0</v>
      </c>
      <c r="F62" s="53"/>
      <c r="G62" s="53"/>
      <c r="H62" s="53"/>
      <c r="I62" s="53"/>
    </row>
    <row r="63" spans="1:9" ht="19.5" customHeight="1" hidden="1">
      <c r="A63" s="156" t="s">
        <v>77</v>
      </c>
      <c r="B63" s="157"/>
      <c r="C63" s="158"/>
      <c r="D63" s="52">
        <v>222</v>
      </c>
      <c r="E63" s="53">
        <f t="shared" si="2"/>
        <v>0</v>
      </c>
      <c r="F63" s="53"/>
      <c r="G63" s="53"/>
      <c r="H63" s="53"/>
      <c r="I63" s="53"/>
    </row>
    <row r="64" spans="1:9" ht="19.5" customHeight="1" hidden="1">
      <c r="A64" s="156" t="s">
        <v>78</v>
      </c>
      <c r="B64" s="157"/>
      <c r="C64" s="158"/>
      <c r="D64" s="52">
        <v>223</v>
      </c>
      <c r="E64" s="53">
        <f t="shared" si="2"/>
        <v>0</v>
      </c>
      <c r="F64" s="53"/>
      <c r="G64" s="53"/>
      <c r="H64" s="53"/>
      <c r="I64" s="53"/>
    </row>
    <row r="65" spans="1:9" ht="37.5" customHeight="1" hidden="1">
      <c r="A65" s="156" t="s">
        <v>79</v>
      </c>
      <c r="B65" s="157"/>
      <c r="C65" s="158"/>
      <c r="D65" s="52">
        <v>224</v>
      </c>
      <c r="E65" s="53">
        <f t="shared" si="2"/>
        <v>0</v>
      </c>
      <c r="F65" s="53"/>
      <c r="G65" s="53"/>
      <c r="H65" s="53"/>
      <c r="I65" s="53"/>
    </row>
    <row r="66" spans="1:9" ht="29.25" customHeight="1" hidden="1">
      <c r="A66" s="156" t="s">
        <v>80</v>
      </c>
      <c r="B66" s="157"/>
      <c r="C66" s="158"/>
      <c r="D66" s="52">
        <v>225</v>
      </c>
      <c r="E66" s="53"/>
      <c r="F66" s="53"/>
      <c r="G66" s="53">
        <v>0</v>
      </c>
      <c r="H66" s="53"/>
      <c r="I66" s="53"/>
    </row>
    <row r="67" spans="1:9" ht="19.5" customHeight="1" hidden="1" thickBot="1">
      <c r="A67" s="156" t="s">
        <v>81</v>
      </c>
      <c r="B67" s="157"/>
      <c r="C67" s="158"/>
      <c r="D67" s="52">
        <v>226</v>
      </c>
      <c r="E67" s="53">
        <f t="shared" si="2"/>
        <v>0</v>
      </c>
      <c r="F67" s="53"/>
      <c r="G67" s="53"/>
      <c r="H67" s="53"/>
      <c r="I67" s="53"/>
    </row>
    <row r="68" spans="1:9" s="8" customFormat="1" ht="19.5" customHeight="1" hidden="1">
      <c r="A68" s="125" t="s">
        <v>101</v>
      </c>
      <c r="B68" s="118"/>
      <c r="C68" s="152"/>
      <c r="D68" s="55">
        <v>290</v>
      </c>
      <c r="E68" s="56">
        <f>SUM(E70:E71)</f>
        <v>0</v>
      </c>
      <c r="F68" s="56">
        <f>SUM(F70:F71)</f>
        <v>0</v>
      </c>
      <c r="G68" s="56">
        <f>SUM(G70:G71)</f>
        <v>0</v>
      </c>
      <c r="H68" s="56">
        <f>SUM(H70:H71)</f>
        <v>0</v>
      </c>
      <c r="I68" s="56">
        <f>SUM(I70:I71)</f>
        <v>0</v>
      </c>
    </row>
    <row r="69" spans="1:9" s="8" customFormat="1" ht="19.5" customHeight="1" hidden="1">
      <c r="A69" s="142" t="s">
        <v>9</v>
      </c>
      <c r="B69" s="143"/>
      <c r="C69" s="144"/>
      <c r="D69" s="52"/>
      <c r="E69" s="56"/>
      <c r="F69" s="56"/>
      <c r="G69" s="56"/>
      <c r="H69" s="56"/>
      <c r="I69" s="57"/>
    </row>
    <row r="70" spans="1:9" s="8" customFormat="1" ht="19.5" customHeight="1" hidden="1">
      <c r="A70" s="142" t="s">
        <v>102</v>
      </c>
      <c r="B70" s="143"/>
      <c r="C70" s="144"/>
      <c r="D70" s="52"/>
      <c r="E70" s="53">
        <f>SUM(F70:I70)</f>
        <v>0</v>
      </c>
      <c r="F70" s="53"/>
      <c r="G70" s="53"/>
      <c r="H70" s="53"/>
      <c r="I70" s="53"/>
    </row>
    <row r="71" spans="1:9" s="8" customFormat="1" ht="19.5" customHeight="1" hidden="1">
      <c r="A71" s="142" t="s">
        <v>103</v>
      </c>
      <c r="B71" s="143"/>
      <c r="C71" s="144"/>
      <c r="D71" s="52"/>
      <c r="E71" s="53">
        <f>SUM(F71:I71)</f>
        <v>0</v>
      </c>
      <c r="F71" s="53"/>
      <c r="G71" s="53"/>
      <c r="H71" s="53"/>
      <c r="I71" s="53"/>
    </row>
    <row r="72" spans="1:9" s="8" customFormat="1" ht="19.5" customHeight="1" hidden="1">
      <c r="A72" s="125" t="s">
        <v>85</v>
      </c>
      <c r="B72" s="118"/>
      <c r="C72" s="152"/>
      <c r="D72" s="55">
        <v>300</v>
      </c>
      <c r="E72" s="56">
        <f>SUM(E74:E75)</f>
        <v>0</v>
      </c>
      <c r="F72" s="56">
        <f>SUM(F74:F75)</f>
        <v>0</v>
      </c>
      <c r="G72" s="56">
        <f>SUM(G74:G75)</f>
        <v>0</v>
      </c>
      <c r="H72" s="56">
        <f>SUM(H74:H75)</f>
        <v>0</v>
      </c>
      <c r="I72" s="56">
        <f>SUM(I74:I75)</f>
        <v>0</v>
      </c>
    </row>
    <row r="73" spans="1:9" s="7" customFormat="1" ht="13.5" customHeight="1" hidden="1">
      <c r="A73" s="142" t="s">
        <v>9</v>
      </c>
      <c r="B73" s="143"/>
      <c r="C73" s="144"/>
      <c r="D73" s="52"/>
      <c r="E73" s="53"/>
      <c r="F73" s="53"/>
      <c r="G73" s="53"/>
      <c r="H73" s="53"/>
      <c r="I73" s="54"/>
    </row>
    <row r="74" spans="1:9" ht="29.25" customHeight="1" hidden="1">
      <c r="A74" s="142" t="s">
        <v>86</v>
      </c>
      <c r="B74" s="143"/>
      <c r="C74" s="144"/>
      <c r="D74" s="52">
        <v>310</v>
      </c>
      <c r="E74" s="53">
        <f>SUM(F74:I74)</f>
        <v>0</v>
      </c>
      <c r="F74" s="53"/>
      <c r="G74" s="53"/>
      <c r="H74" s="53"/>
      <c r="I74" s="53"/>
    </row>
    <row r="75" spans="1:9" ht="30.75" customHeight="1" hidden="1" thickBot="1">
      <c r="A75" s="150" t="s">
        <v>89</v>
      </c>
      <c r="B75" s="151"/>
      <c r="C75" s="134"/>
      <c r="D75" s="62">
        <v>340</v>
      </c>
      <c r="E75" s="63">
        <f>SUM(F75:I75)</f>
        <v>0</v>
      </c>
      <c r="F75" s="63"/>
      <c r="G75" s="63"/>
      <c r="H75" s="63"/>
      <c r="I75" s="63"/>
    </row>
    <row r="76" spans="1:9" ht="19.5" customHeight="1" hidden="1" thickBot="1">
      <c r="A76" s="145" t="s">
        <v>175</v>
      </c>
      <c r="B76" s="146"/>
      <c r="C76" s="146"/>
      <c r="D76" s="148"/>
      <c r="E76" s="148"/>
      <c r="F76" s="148"/>
      <c r="G76" s="148"/>
      <c r="H76" s="148"/>
      <c r="I76" s="149"/>
    </row>
    <row r="77" spans="1:9" ht="19.5" customHeight="1" hidden="1">
      <c r="A77" s="135" t="s">
        <v>70</v>
      </c>
      <c r="B77" s="136"/>
      <c r="C77" s="137"/>
      <c r="D77" s="66"/>
      <c r="E77" s="67">
        <f>E78</f>
        <v>0</v>
      </c>
      <c r="F77" s="67">
        <f>F78</f>
        <v>8700</v>
      </c>
      <c r="G77" s="67">
        <f>G78</f>
        <v>0</v>
      </c>
      <c r="H77" s="67">
        <f>H78</f>
        <v>0</v>
      </c>
      <c r="I77" s="67">
        <f>I78</f>
        <v>0</v>
      </c>
    </row>
    <row r="78" spans="1:9" ht="19.5" customHeight="1" hidden="1" thickBot="1">
      <c r="A78" s="142" t="s">
        <v>102</v>
      </c>
      <c r="B78" s="143"/>
      <c r="C78" s="144"/>
      <c r="D78" s="64">
        <v>290</v>
      </c>
      <c r="E78" s="53"/>
      <c r="F78" s="53">
        <v>8700</v>
      </c>
      <c r="G78" s="53"/>
      <c r="H78" s="53"/>
      <c r="I78" s="53"/>
    </row>
    <row r="79" spans="1:9" ht="19.5" customHeight="1" thickBot="1">
      <c r="A79" s="145" t="s">
        <v>177</v>
      </c>
      <c r="B79" s="146"/>
      <c r="C79" s="146"/>
      <c r="D79" s="146"/>
      <c r="E79" s="146"/>
      <c r="F79" s="146"/>
      <c r="G79" s="146"/>
      <c r="H79" s="146"/>
      <c r="I79" s="147"/>
    </row>
    <row r="80" spans="1:9" ht="19.5" customHeight="1">
      <c r="A80" s="120" t="s">
        <v>70</v>
      </c>
      <c r="B80" s="121"/>
      <c r="C80" s="122"/>
      <c r="D80" s="89"/>
      <c r="E80" s="91">
        <f>G80</f>
        <v>0</v>
      </c>
      <c r="F80" s="91"/>
      <c r="G80" s="91">
        <f>G81</f>
        <v>0</v>
      </c>
      <c r="H80" s="91"/>
      <c r="I80" s="91"/>
    </row>
    <row r="81" spans="1:9" ht="19.5" customHeight="1">
      <c r="A81" s="125" t="s">
        <v>85</v>
      </c>
      <c r="B81" s="118"/>
      <c r="C81" s="152"/>
      <c r="D81" s="89">
        <v>300</v>
      </c>
      <c r="E81" s="91">
        <f>G81</f>
        <v>0</v>
      </c>
      <c r="F81" s="91"/>
      <c r="G81" s="91">
        <v>0</v>
      </c>
      <c r="H81" s="91"/>
      <c r="I81" s="91"/>
    </row>
    <row r="82" spans="1:9" ht="19.5" customHeight="1" thickBot="1">
      <c r="A82" s="142" t="s">
        <v>86</v>
      </c>
      <c r="B82" s="143"/>
      <c r="C82" s="144"/>
      <c r="D82" s="52">
        <v>310</v>
      </c>
      <c r="E82" s="90">
        <v>0</v>
      </c>
      <c r="F82" s="53"/>
      <c r="G82" s="53">
        <v>209600</v>
      </c>
      <c r="H82" s="53"/>
      <c r="I82" s="53"/>
    </row>
    <row r="83" spans="1:9" ht="19.5" customHeight="1" hidden="1" thickBot="1">
      <c r="A83" s="145" t="s">
        <v>176</v>
      </c>
      <c r="B83" s="146"/>
      <c r="C83" s="146"/>
      <c r="D83" s="146"/>
      <c r="E83" s="146"/>
      <c r="F83" s="146"/>
      <c r="G83" s="146"/>
      <c r="H83" s="146"/>
      <c r="I83" s="147"/>
    </row>
    <row r="84" spans="1:9" ht="19.5" customHeight="1" hidden="1">
      <c r="A84" s="120" t="s">
        <v>70</v>
      </c>
      <c r="B84" s="121"/>
      <c r="C84" s="122"/>
      <c r="D84" s="55"/>
      <c r="E84" s="91">
        <f>E85+E89</f>
        <v>0</v>
      </c>
      <c r="F84" s="91"/>
      <c r="G84" s="91">
        <f>G85+G89</f>
        <v>0</v>
      </c>
      <c r="H84" s="92"/>
      <c r="I84" s="92"/>
    </row>
    <row r="85" spans="1:9" ht="19.5" customHeight="1" hidden="1">
      <c r="A85" s="125" t="s">
        <v>75</v>
      </c>
      <c r="B85" s="118"/>
      <c r="C85" s="152"/>
      <c r="D85" s="55">
        <v>220</v>
      </c>
      <c r="E85" s="91">
        <f>G85</f>
        <v>0</v>
      </c>
      <c r="F85" s="91"/>
      <c r="G85" s="91">
        <f>G87+G88</f>
        <v>0</v>
      </c>
      <c r="H85" s="91"/>
      <c r="I85" s="91"/>
    </row>
    <row r="86" spans="1:9" ht="15" customHeight="1" hidden="1">
      <c r="A86" s="142" t="s">
        <v>9</v>
      </c>
      <c r="B86" s="143"/>
      <c r="C86" s="144"/>
      <c r="D86" s="52"/>
      <c r="E86" s="92"/>
      <c r="F86" s="92"/>
      <c r="G86" s="92"/>
      <c r="H86" s="92"/>
      <c r="I86" s="92"/>
    </row>
    <row r="87" spans="1:9" ht="19.5" customHeight="1" hidden="1">
      <c r="A87" s="142" t="s">
        <v>77</v>
      </c>
      <c r="B87" s="143"/>
      <c r="C87" s="144"/>
      <c r="D87" s="52">
        <v>222</v>
      </c>
      <c r="E87" s="92">
        <f>G87</f>
        <v>0</v>
      </c>
      <c r="F87" s="92"/>
      <c r="G87" s="92"/>
      <c r="H87" s="92"/>
      <c r="I87" s="92"/>
    </row>
    <row r="88" spans="1:9" ht="19.5" customHeight="1" hidden="1">
      <c r="A88" s="142" t="s">
        <v>81</v>
      </c>
      <c r="B88" s="143"/>
      <c r="C88" s="144"/>
      <c r="D88" s="52">
        <v>226</v>
      </c>
      <c r="E88" s="92">
        <f>G88</f>
        <v>0</v>
      </c>
      <c r="F88" s="92"/>
      <c r="G88" s="92"/>
      <c r="H88" s="92"/>
      <c r="I88" s="92"/>
    </row>
    <row r="89" spans="1:9" ht="19.5" customHeight="1" hidden="1">
      <c r="A89" s="125" t="s">
        <v>101</v>
      </c>
      <c r="B89" s="118"/>
      <c r="C89" s="152"/>
      <c r="D89" s="55">
        <v>290</v>
      </c>
      <c r="E89" s="93">
        <f>G89</f>
        <v>0</v>
      </c>
      <c r="F89" s="91"/>
      <c r="G89" s="91"/>
      <c r="H89" s="91"/>
      <c r="I89" s="91"/>
    </row>
    <row r="90" spans="1:9" ht="19.5" customHeight="1" hidden="1" thickBot="1">
      <c r="A90" s="145" t="s">
        <v>164</v>
      </c>
      <c r="B90" s="146"/>
      <c r="C90" s="146"/>
      <c r="D90" s="146"/>
      <c r="E90" s="123"/>
      <c r="F90" s="123"/>
      <c r="G90" s="123"/>
      <c r="H90" s="123"/>
      <c r="I90" s="124"/>
    </row>
    <row r="91" spans="1:9" s="8" customFormat="1" ht="19.5" customHeight="1" hidden="1">
      <c r="A91" s="135" t="s">
        <v>70</v>
      </c>
      <c r="B91" s="136"/>
      <c r="C91" s="137"/>
      <c r="D91" s="59"/>
      <c r="E91" s="60">
        <f>E92</f>
        <v>0</v>
      </c>
      <c r="F91" s="60">
        <f>F92</f>
        <v>0</v>
      </c>
      <c r="G91" s="60">
        <f>G92</f>
        <v>0</v>
      </c>
      <c r="H91" s="60">
        <f>H92</f>
        <v>0</v>
      </c>
      <c r="I91" s="60">
        <f>I92</f>
        <v>0</v>
      </c>
    </row>
    <row r="92" spans="1:9" ht="19.5" customHeight="1" hidden="1" thickBot="1">
      <c r="A92" s="142" t="s">
        <v>73</v>
      </c>
      <c r="B92" s="143"/>
      <c r="C92" s="144"/>
      <c r="D92" s="52">
        <v>212</v>
      </c>
      <c r="E92" s="53">
        <f>SUM(F92:I92)</f>
        <v>0</v>
      </c>
      <c r="F92" s="53"/>
      <c r="G92" s="53"/>
      <c r="H92" s="53"/>
      <c r="I92" s="53"/>
    </row>
    <row r="93" spans="1:9" ht="19.5" customHeight="1" hidden="1" thickBot="1">
      <c r="A93" s="145" t="s">
        <v>163</v>
      </c>
      <c r="B93" s="146"/>
      <c r="C93" s="146"/>
      <c r="D93" s="146"/>
      <c r="E93" s="146"/>
      <c r="F93" s="146"/>
      <c r="G93" s="146"/>
      <c r="H93" s="146"/>
      <c r="I93" s="147"/>
    </row>
    <row r="94" spans="1:9" ht="19.5" customHeight="1" hidden="1">
      <c r="A94" s="135" t="s">
        <v>70</v>
      </c>
      <c r="B94" s="136"/>
      <c r="C94" s="137"/>
      <c r="D94" s="52"/>
      <c r="E94" s="65">
        <f>E95+E96</f>
        <v>0</v>
      </c>
      <c r="F94" s="65">
        <f>F95+F96</f>
        <v>0</v>
      </c>
      <c r="G94" s="65">
        <f>G95+G96</f>
        <v>0</v>
      </c>
      <c r="H94" s="65">
        <f>H95+H96</f>
        <v>0</v>
      </c>
      <c r="I94" s="65">
        <f>I95+I96</f>
        <v>0</v>
      </c>
    </row>
    <row r="95" spans="1:9" ht="19.5" customHeight="1" hidden="1">
      <c r="A95" s="142" t="s">
        <v>81</v>
      </c>
      <c r="B95" s="143"/>
      <c r="C95" s="144"/>
      <c r="D95" s="52">
        <v>226</v>
      </c>
      <c r="E95" s="58">
        <f>SUM(F95:I95)</f>
        <v>0</v>
      </c>
      <c r="F95" s="58"/>
      <c r="G95" s="58"/>
      <c r="H95" s="58"/>
      <c r="I95" s="58"/>
    </row>
    <row r="96" spans="1:9" ht="33.75" customHeight="1" hidden="1" thickBot="1">
      <c r="A96" s="142" t="s">
        <v>89</v>
      </c>
      <c r="B96" s="143"/>
      <c r="C96" s="144"/>
      <c r="D96" s="52">
        <v>340</v>
      </c>
      <c r="E96" s="58">
        <f>SUM(F96:I96)</f>
        <v>0</v>
      </c>
      <c r="F96" s="58"/>
      <c r="G96" s="58"/>
      <c r="H96" s="58"/>
      <c r="I96" s="58"/>
    </row>
    <row r="97" spans="1:9" ht="19.5" customHeight="1" hidden="1" thickBot="1">
      <c r="A97" s="145"/>
      <c r="B97" s="146"/>
      <c r="C97" s="146"/>
      <c r="D97" s="148"/>
      <c r="E97" s="148"/>
      <c r="F97" s="148"/>
      <c r="G97" s="148"/>
      <c r="H97" s="148"/>
      <c r="I97" s="149"/>
    </row>
    <row r="98" spans="1:9" ht="19.5" customHeight="1" hidden="1">
      <c r="A98" s="135"/>
      <c r="B98" s="136"/>
      <c r="C98" s="137"/>
      <c r="D98" s="66"/>
      <c r="E98" s="67"/>
      <c r="F98" s="67"/>
      <c r="G98" s="67"/>
      <c r="H98" s="67"/>
      <c r="I98" s="67"/>
    </row>
    <row r="99" spans="1:9" s="8" customFormat="1" ht="19.5" customHeight="1" hidden="1">
      <c r="A99" s="142"/>
      <c r="B99" s="143"/>
      <c r="C99" s="144"/>
      <c r="D99" s="64"/>
      <c r="E99" s="53"/>
      <c r="F99" s="53"/>
      <c r="G99" s="53"/>
      <c r="H99" s="53"/>
      <c r="I99" s="53"/>
    </row>
    <row r="100" spans="1:9" ht="19.5" customHeight="1" hidden="1" thickBot="1">
      <c r="A100" s="145" t="s">
        <v>160</v>
      </c>
      <c r="B100" s="146"/>
      <c r="C100" s="146"/>
      <c r="D100" s="146"/>
      <c r="E100" s="146"/>
      <c r="F100" s="146"/>
      <c r="G100" s="146"/>
      <c r="H100" s="146"/>
      <c r="I100" s="147"/>
    </row>
    <row r="101" spans="1:9" ht="19.5" customHeight="1" hidden="1">
      <c r="A101" s="135"/>
      <c r="B101" s="136"/>
      <c r="C101" s="137"/>
      <c r="D101" s="66"/>
      <c r="E101" s="67"/>
      <c r="F101" s="67"/>
      <c r="G101" s="67"/>
      <c r="H101" s="67"/>
      <c r="I101" s="67">
        <f>I102</f>
        <v>0</v>
      </c>
    </row>
    <row r="102" spans="1:9" s="8" customFormat="1" ht="34.5" customHeight="1" hidden="1">
      <c r="A102" s="138"/>
      <c r="B102" s="139"/>
      <c r="C102" s="140"/>
      <c r="D102" s="68"/>
      <c r="E102" s="69"/>
      <c r="F102" s="69"/>
      <c r="G102" s="69"/>
      <c r="H102" s="69"/>
      <c r="I102" s="69"/>
    </row>
    <row r="103" spans="1:9" ht="19.5" customHeight="1" hidden="1" thickBot="1">
      <c r="A103" s="141" t="s">
        <v>162</v>
      </c>
      <c r="B103" s="141"/>
      <c r="C103" s="141"/>
      <c r="D103" s="141"/>
      <c r="E103" s="141"/>
      <c r="F103" s="141"/>
      <c r="G103" s="141"/>
      <c r="H103" s="141"/>
      <c r="I103" s="141"/>
    </row>
    <row r="104" spans="1:9" s="8" customFormat="1" ht="18.75" customHeight="1" hidden="1">
      <c r="A104" s="135" t="s">
        <v>70</v>
      </c>
      <c r="B104" s="136"/>
      <c r="C104" s="137"/>
      <c r="D104" s="70"/>
      <c r="E104" s="71">
        <f>E105</f>
        <v>0</v>
      </c>
      <c r="F104" s="71">
        <f>F105</f>
        <v>0</v>
      </c>
      <c r="G104" s="71">
        <f>G105</f>
        <v>0</v>
      </c>
      <c r="H104" s="71">
        <f>H105</f>
        <v>0</v>
      </c>
      <c r="I104" s="71">
        <f>I105</f>
        <v>0</v>
      </c>
    </row>
    <row r="105" spans="1:9" s="8" customFormat="1" ht="29.25" customHeight="1" hidden="1">
      <c r="A105" s="142" t="s">
        <v>86</v>
      </c>
      <c r="B105" s="143"/>
      <c r="C105" s="144"/>
      <c r="D105" s="70">
        <v>310</v>
      </c>
      <c r="E105" s="72">
        <f>SUM(F105:I105)</f>
        <v>0</v>
      </c>
      <c r="F105" s="72"/>
      <c r="G105" s="72"/>
      <c r="H105" s="72"/>
      <c r="I105" s="72"/>
    </row>
    <row r="106" spans="1:9" ht="19.5" customHeight="1" hidden="1">
      <c r="A106" s="132" t="s">
        <v>161</v>
      </c>
      <c r="B106" s="133"/>
      <c r="C106" s="133"/>
      <c r="D106" s="133"/>
      <c r="E106" s="133"/>
      <c r="F106" s="133"/>
      <c r="G106" s="133"/>
      <c r="H106" s="133"/>
      <c r="I106" s="129"/>
    </row>
    <row r="107" spans="1:9" ht="32.25" customHeight="1" hidden="1">
      <c r="A107" s="130" t="s">
        <v>71</v>
      </c>
      <c r="B107" s="131"/>
      <c r="C107" s="126"/>
      <c r="D107" s="73">
        <v>210</v>
      </c>
      <c r="E107" s="67">
        <f>SUM(E109:E110)</f>
        <v>0</v>
      </c>
      <c r="F107" s="67">
        <f>SUM(F109:F110)</f>
        <v>0</v>
      </c>
      <c r="G107" s="67">
        <f>SUM(G109:G110)</f>
        <v>0</v>
      </c>
      <c r="H107" s="67">
        <f>SUM(H109:H110)</f>
        <v>0</v>
      </c>
      <c r="I107" s="67">
        <f>SUM(I109:I110)</f>
        <v>0</v>
      </c>
    </row>
    <row r="108" spans="1:9" ht="14.25" customHeight="1" hidden="1">
      <c r="A108" s="142" t="s">
        <v>9</v>
      </c>
      <c r="B108" s="143"/>
      <c r="C108" s="144"/>
      <c r="D108" s="66"/>
      <c r="E108" s="66"/>
      <c r="F108" s="66"/>
      <c r="G108" s="66"/>
      <c r="H108" s="66"/>
      <c r="I108" s="66"/>
    </row>
    <row r="109" spans="1:9" ht="18.75" customHeight="1" hidden="1">
      <c r="A109" s="127" t="s">
        <v>72</v>
      </c>
      <c r="B109" s="128"/>
      <c r="C109" s="119"/>
      <c r="D109" s="64">
        <v>211</v>
      </c>
      <c r="E109" s="74">
        <f>SUM(F109:I109)</f>
        <v>0</v>
      </c>
      <c r="F109" s="74"/>
      <c r="G109" s="74"/>
      <c r="H109" s="74"/>
      <c r="I109" s="74"/>
    </row>
    <row r="110" spans="1:9" ht="19.5" customHeight="1" hidden="1" thickBot="1">
      <c r="A110" s="150" t="s">
        <v>74</v>
      </c>
      <c r="B110" s="151"/>
      <c r="C110" s="134"/>
      <c r="D110" s="62">
        <v>213</v>
      </c>
      <c r="E110" s="63">
        <f>SUM(F110:I110)</f>
        <v>0</v>
      </c>
      <c r="F110" s="63"/>
      <c r="G110" s="63"/>
      <c r="H110" s="63"/>
      <c r="I110" s="63"/>
    </row>
    <row r="111" spans="1:9" ht="18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8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8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8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8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8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8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8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8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8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8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8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8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8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8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8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8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8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8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8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8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8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8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8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8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8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8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8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8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8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8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8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8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8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8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8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8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8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8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8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8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8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8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8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8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8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8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8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8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8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8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8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8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8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8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8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8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8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8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8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8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8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8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8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8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8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8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8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8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8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8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8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8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8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8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8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8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8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8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8">
      <c r="A190" s="45"/>
      <c r="B190" s="45"/>
      <c r="C190" s="45"/>
      <c r="D190" s="45"/>
      <c r="E190" s="45"/>
      <c r="F190" s="45"/>
      <c r="G190" s="45"/>
      <c r="H190" s="45"/>
      <c r="I190" s="45"/>
    </row>
    <row r="191" spans="1:9" ht="18">
      <c r="A191" s="45"/>
      <c r="B191" s="45"/>
      <c r="C191" s="45"/>
      <c r="D191" s="45"/>
      <c r="E191" s="45"/>
      <c r="F191" s="45"/>
      <c r="G191" s="45"/>
      <c r="H191" s="45"/>
      <c r="I191" s="45"/>
    </row>
    <row r="192" spans="1:9" ht="18">
      <c r="A192" s="45"/>
      <c r="B192" s="45"/>
      <c r="C192" s="45"/>
      <c r="D192" s="45"/>
      <c r="E192" s="45"/>
      <c r="F192" s="45"/>
      <c r="G192" s="45"/>
      <c r="H192" s="45"/>
      <c r="I192" s="45"/>
    </row>
    <row r="193" spans="1:9" ht="18">
      <c r="A193" s="45"/>
      <c r="B193" s="45"/>
      <c r="C193" s="45"/>
      <c r="D193" s="45"/>
      <c r="E193" s="45"/>
      <c r="F193" s="45"/>
      <c r="G193" s="45"/>
      <c r="H193" s="45"/>
      <c r="I193" s="45"/>
    </row>
    <row r="194" spans="1:9" ht="18">
      <c r="A194" s="45"/>
      <c r="B194" s="45"/>
      <c r="C194" s="45"/>
      <c r="D194" s="45"/>
      <c r="E194" s="45"/>
      <c r="F194" s="45"/>
      <c r="G194" s="45"/>
      <c r="H194" s="45"/>
      <c r="I194" s="45"/>
    </row>
    <row r="195" spans="1:9" ht="18">
      <c r="A195" s="45"/>
      <c r="B195" s="45"/>
      <c r="C195" s="45"/>
      <c r="D195" s="45"/>
      <c r="E195" s="45"/>
      <c r="F195" s="45"/>
      <c r="G195" s="45"/>
      <c r="H195" s="45"/>
      <c r="I195" s="45"/>
    </row>
    <row r="196" spans="1:9" ht="18">
      <c r="A196" s="45"/>
      <c r="B196" s="45"/>
      <c r="C196" s="45"/>
      <c r="D196" s="45"/>
      <c r="E196" s="45"/>
      <c r="F196" s="45"/>
      <c r="G196" s="45"/>
      <c r="H196" s="45"/>
      <c r="I196" s="45"/>
    </row>
    <row r="197" spans="1:9" ht="18">
      <c r="A197" s="45"/>
      <c r="B197" s="45"/>
      <c r="C197" s="45"/>
      <c r="D197" s="45"/>
      <c r="E197" s="45"/>
      <c r="F197" s="45"/>
      <c r="G197" s="45"/>
      <c r="H197" s="45"/>
      <c r="I197" s="45"/>
    </row>
    <row r="198" spans="1:9" ht="18">
      <c r="A198" s="45"/>
      <c r="B198" s="45"/>
      <c r="C198" s="45"/>
      <c r="D198" s="45"/>
      <c r="E198" s="45"/>
      <c r="F198" s="45"/>
      <c r="G198" s="45"/>
      <c r="H198" s="45"/>
      <c r="I198" s="45"/>
    </row>
    <row r="199" spans="1:9" ht="18">
      <c r="A199" s="45"/>
      <c r="B199" s="45"/>
      <c r="C199" s="45"/>
      <c r="D199" s="45"/>
      <c r="E199" s="45"/>
      <c r="F199" s="45"/>
      <c r="G199" s="45"/>
      <c r="H199" s="45"/>
      <c r="I199" s="45"/>
    </row>
    <row r="200" spans="1:9" ht="18">
      <c r="A200" s="45"/>
      <c r="B200" s="45"/>
      <c r="C200" s="45"/>
      <c r="D200" s="45"/>
      <c r="E200" s="45"/>
      <c r="F200" s="45"/>
      <c r="G200" s="45"/>
      <c r="H200" s="45"/>
      <c r="I200" s="45"/>
    </row>
    <row r="201" spans="1:9" ht="18">
      <c r="A201" s="45"/>
      <c r="B201" s="45"/>
      <c r="C201" s="45"/>
      <c r="D201" s="45"/>
      <c r="E201" s="45"/>
      <c r="F201" s="45"/>
      <c r="G201" s="45"/>
      <c r="H201" s="45"/>
      <c r="I201" s="45"/>
    </row>
    <row r="202" spans="1:9" ht="18">
      <c r="A202" s="45"/>
      <c r="B202" s="45"/>
      <c r="C202" s="45"/>
      <c r="D202" s="45"/>
      <c r="E202" s="45"/>
      <c r="F202" s="45"/>
      <c r="G202" s="45"/>
      <c r="H202" s="45"/>
      <c r="I202" s="45"/>
    </row>
    <row r="203" spans="1:9" ht="18">
      <c r="A203" s="45"/>
      <c r="B203" s="45"/>
      <c r="C203" s="45"/>
      <c r="D203" s="45"/>
      <c r="E203" s="45"/>
      <c r="F203" s="45"/>
      <c r="G203" s="45"/>
      <c r="H203" s="45"/>
      <c r="I203" s="45"/>
    </row>
    <row r="204" spans="1:9" ht="18">
      <c r="A204" s="45"/>
      <c r="B204" s="45"/>
      <c r="C204" s="45"/>
      <c r="D204" s="45"/>
      <c r="E204" s="45"/>
      <c r="F204" s="45"/>
      <c r="G204" s="45"/>
      <c r="H204" s="45"/>
      <c r="I204" s="45"/>
    </row>
    <row r="205" spans="1:9" ht="18">
      <c r="A205" s="45"/>
      <c r="B205" s="45"/>
      <c r="C205" s="45"/>
      <c r="D205" s="45"/>
      <c r="E205" s="45"/>
      <c r="F205" s="45"/>
      <c r="G205" s="45"/>
      <c r="H205" s="45"/>
      <c r="I205" s="45"/>
    </row>
    <row r="206" spans="1:9" ht="18">
      <c r="A206" s="45"/>
      <c r="B206" s="45"/>
      <c r="C206" s="45"/>
      <c r="D206" s="45"/>
      <c r="E206" s="45"/>
      <c r="F206" s="45"/>
      <c r="G206" s="45"/>
      <c r="H206" s="45"/>
      <c r="I206" s="45"/>
    </row>
    <row r="207" spans="1:9" ht="18">
      <c r="A207" s="45"/>
      <c r="B207" s="45"/>
      <c r="C207" s="45"/>
      <c r="D207" s="45"/>
      <c r="E207" s="45"/>
      <c r="F207" s="45"/>
      <c r="G207" s="45"/>
      <c r="H207" s="45"/>
      <c r="I207" s="45"/>
    </row>
    <row r="208" spans="1:9" ht="18">
      <c r="A208" s="45"/>
      <c r="B208" s="45"/>
      <c r="C208" s="45"/>
      <c r="D208" s="45"/>
      <c r="E208" s="45"/>
      <c r="F208" s="45"/>
      <c r="G208" s="45"/>
      <c r="H208" s="45"/>
      <c r="I208" s="45"/>
    </row>
    <row r="209" spans="1:9" ht="18">
      <c r="A209" s="45"/>
      <c r="B209" s="45"/>
      <c r="C209" s="45"/>
      <c r="D209" s="45"/>
      <c r="E209" s="45"/>
      <c r="F209" s="45"/>
      <c r="G209" s="45"/>
      <c r="H209" s="45"/>
      <c r="I209" s="45"/>
    </row>
    <row r="210" spans="1:9" ht="18">
      <c r="A210" s="45"/>
      <c r="B210" s="45"/>
      <c r="C210" s="45"/>
      <c r="D210" s="45"/>
      <c r="E210" s="45"/>
      <c r="F210" s="45"/>
      <c r="G210" s="45"/>
      <c r="H210" s="45"/>
      <c r="I210" s="45"/>
    </row>
    <row r="211" spans="1:9" ht="18">
      <c r="A211" s="45"/>
      <c r="B211" s="45"/>
      <c r="C211" s="45"/>
      <c r="D211" s="45"/>
      <c r="E211" s="45"/>
      <c r="F211" s="45"/>
      <c r="G211" s="45"/>
      <c r="H211" s="45"/>
      <c r="I211" s="45"/>
    </row>
    <row r="212" spans="1:9" ht="18">
      <c r="A212" s="45"/>
      <c r="B212" s="45"/>
      <c r="C212" s="45"/>
      <c r="D212" s="45"/>
      <c r="E212" s="45"/>
      <c r="F212" s="45"/>
      <c r="G212" s="45"/>
      <c r="H212" s="45"/>
      <c r="I212" s="45"/>
    </row>
    <row r="213" spans="1:9" ht="18">
      <c r="A213" s="45"/>
      <c r="B213" s="45"/>
      <c r="C213" s="45"/>
      <c r="D213" s="45"/>
      <c r="E213" s="45"/>
      <c r="F213" s="45"/>
      <c r="G213" s="45"/>
      <c r="H213" s="45"/>
      <c r="I213" s="45"/>
    </row>
    <row r="214" spans="1:9" ht="18">
      <c r="A214" s="45"/>
      <c r="B214" s="45"/>
      <c r="C214" s="45"/>
      <c r="D214" s="45"/>
      <c r="E214" s="45"/>
      <c r="F214" s="45"/>
      <c r="G214" s="45"/>
      <c r="H214" s="45"/>
      <c r="I214" s="45"/>
    </row>
    <row r="215" spans="1:9" ht="18">
      <c r="A215" s="45"/>
      <c r="B215" s="45"/>
      <c r="C215" s="45"/>
      <c r="D215" s="45"/>
      <c r="E215" s="45"/>
      <c r="F215" s="45"/>
      <c r="G215" s="45"/>
      <c r="H215" s="45"/>
      <c r="I215" s="45"/>
    </row>
    <row r="216" spans="1:9" ht="18">
      <c r="A216" s="45"/>
      <c r="B216" s="45"/>
      <c r="C216" s="45"/>
      <c r="D216" s="45"/>
      <c r="E216" s="45"/>
      <c r="F216" s="45"/>
      <c r="G216" s="45"/>
      <c r="H216" s="45"/>
      <c r="I216" s="45"/>
    </row>
    <row r="217" spans="1:9" ht="18">
      <c r="A217" s="45"/>
      <c r="B217" s="45"/>
      <c r="C217" s="45"/>
      <c r="D217" s="45"/>
      <c r="E217" s="45"/>
      <c r="F217" s="45"/>
      <c r="G217" s="45"/>
      <c r="H217" s="45"/>
      <c r="I217" s="45"/>
    </row>
    <row r="218" spans="1:9" ht="18">
      <c r="A218" s="45"/>
      <c r="B218" s="45"/>
      <c r="C218" s="45"/>
      <c r="D218" s="45"/>
      <c r="E218" s="45"/>
      <c r="F218" s="45"/>
      <c r="G218" s="45"/>
      <c r="H218" s="45"/>
      <c r="I218" s="45"/>
    </row>
    <row r="219" spans="1:9" ht="18">
      <c r="A219" s="45"/>
      <c r="B219" s="45"/>
      <c r="C219" s="45"/>
      <c r="D219" s="45"/>
      <c r="E219" s="45"/>
      <c r="F219" s="45"/>
      <c r="G219" s="45"/>
      <c r="H219" s="45"/>
      <c r="I219" s="45"/>
    </row>
    <row r="220" spans="1:9" ht="18">
      <c r="A220" s="45"/>
      <c r="B220" s="45"/>
      <c r="C220" s="45"/>
      <c r="D220" s="45"/>
      <c r="E220" s="45"/>
      <c r="F220" s="45"/>
      <c r="G220" s="45"/>
      <c r="H220" s="45"/>
      <c r="I220" s="45"/>
    </row>
    <row r="221" spans="1:9" ht="18">
      <c r="A221" s="45"/>
      <c r="B221" s="45"/>
      <c r="C221" s="45"/>
      <c r="D221" s="45"/>
      <c r="E221" s="45"/>
      <c r="F221" s="45"/>
      <c r="G221" s="45"/>
      <c r="H221" s="45"/>
      <c r="I221" s="45"/>
    </row>
    <row r="222" spans="1:9" ht="18">
      <c r="A222" s="45"/>
      <c r="B222" s="45"/>
      <c r="C222" s="45"/>
      <c r="D222" s="45"/>
      <c r="E222" s="45"/>
      <c r="F222" s="45"/>
      <c r="G222" s="45"/>
      <c r="H222" s="45"/>
      <c r="I222" s="45"/>
    </row>
    <row r="223" spans="1:9" ht="18">
      <c r="A223" s="45"/>
      <c r="B223" s="45"/>
      <c r="C223" s="45"/>
      <c r="D223" s="45"/>
      <c r="E223" s="45"/>
      <c r="F223" s="45"/>
      <c r="G223" s="45"/>
      <c r="H223" s="45"/>
      <c r="I223" s="45"/>
    </row>
    <row r="224" spans="1:9" ht="18">
      <c r="A224" s="45"/>
      <c r="B224" s="45"/>
      <c r="C224" s="45"/>
      <c r="D224" s="45"/>
      <c r="E224" s="45"/>
      <c r="F224" s="45"/>
      <c r="G224" s="45"/>
      <c r="H224" s="45"/>
      <c r="I224" s="45"/>
    </row>
    <row r="225" spans="1:9" ht="18">
      <c r="A225" s="45"/>
      <c r="B225" s="45"/>
      <c r="C225" s="45"/>
      <c r="D225" s="45"/>
      <c r="E225" s="45"/>
      <c r="F225" s="45"/>
      <c r="G225" s="45"/>
      <c r="H225" s="45"/>
      <c r="I225" s="45"/>
    </row>
    <row r="226" spans="1:9" ht="18">
      <c r="A226" s="45"/>
      <c r="B226" s="45"/>
      <c r="C226" s="45"/>
      <c r="D226" s="45"/>
      <c r="E226" s="45"/>
      <c r="F226" s="45"/>
      <c r="G226" s="45"/>
      <c r="H226" s="45"/>
      <c r="I226" s="45"/>
    </row>
    <row r="227" spans="1:9" ht="18">
      <c r="A227" s="45"/>
      <c r="B227" s="45"/>
      <c r="C227" s="45"/>
      <c r="D227" s="45"/>
      <c r="E227" s="45"/>
      <c r="F227" s="45"/>
      <c r="G227" s="45"/>
      <c r="H227" s="45"/>
      <c r="I227" s="45"/>
    </row>
    <row r="228" spans="1:9" ht="18">
      <c r="A228" s="45"/>
      <c r="B228" s="45"/>
      <c r="C228" s="45"/>
      <c r="D228" s="45"/>
      <c r="E228" s="45"/>
      <c r="F228" s="45"/>
      <c r="G228" s="45"/>
      <c r="H228" s="45"/>
      <c r="I228" s="45"/>
    </row>
    <row r="229" spans="1:9" ht="18">
      <c r="A229" s="45"/>
      <c r="B229" s="45"/>
      <c r="C229" s="45"/>
      <c r="D229" s="45"/>
      <c r="E229" s="45"/>
      <c r="F229" s="45"/>
      <c r="G229" s="45"/>
      <c r="H229" s="45"/>
      <c r="I229" s="45"/>
    </row>
    <row r="230" spans="1:9" ht="18">
      <c r="A230" s="45"/>
      <c r="B230" s="45"/>
      <c r="C230" s="45"/>
      <c r="D230" s="45"/>
      <c r="E230" s="45"/>
      <c r="F230" s="45"/>
      <c r="G230" s="45"/>
      <c r="H230" s="45"/>
      <c r="I230" s="45"/>
    </row>
    <row r="231" spans="1:9" ht="18">
      <c r="A231" s="45"/>
      <c r="B231" s="45"/>
      <c r="C231" s="45"/>
      <c r="D231" s="45"/>
      <c r="E231" s="45"/>
      <c r="F231" s="45"/>
      <c r="G231" s="45"/>
      <c r="H231" s="45"/>
      <c r="I231" s="45"/>
    </row>
  </sheetData>
  <sheetProtection/>
  <mergeCells count="111">
    <mergeCell ref="E1:E2"/>
    <mergeCell ref="F1:I1"/>
    <mergeCell ref="A4:C4"/>
    <mergeCell ref="A5:C5"/>
    <mergeCell ref="A1:C2"/>
    <mergeCell ref="D1:D2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I27"/>
    <mergeCell ref="A28:I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4:C54"/>
    <mergeCell ref="A55:C55"/>
    <mergeCell ref="A62:C62"/>
    <mergeCell ref="A63:C63"/>
    <mergeCell ref="A56:C56"/>
    <mergeCell ref="A57:C57"/>
    <mergeCell ref="A58:C58"/>
    <mergeCell ref="A59:C59"/>
    <mergeCell ref="A68:C68"/>
    <mergeCell ref="A69:C69"/>
    <mergeCell ref="A53:C53"/>
    <mergeCell ref="A52:I52"/>
    <mergeCell ref="A64:C64"/>
    <mergeCell ref="A65:C65"/>
    <mergeCell ref="A66:C66"/>
    <mergeCell ref="A67:C67"/>
    <mergeCell ref="A60:C60"/>
    <mergeCell ref="A61:C61"/>
    <mergeCell ref="A70:C70"/>
    <mergeCell ref="A71:C71"/>
    <mergeCell ref="A72:C72"/>
    <mergeCell ref="A88:C88"/>
    <mergeCell ref="A80:C80"/>
    <mergeCell ref="A81:C81"/>
    <mergeCell ref="A82:C82"/>
    <mergeCell ref="A76:I76"/>
    <mergeCell ref="A77:C77"/>
    <mergeCell ref="A78:C78"/>
    <mergeCell ref="A73:C73"/>
    <mergeCell ref="A74:C74"/>
    <mergeCell ref="A75:C75"/>
    <mergeCell ref="A83:I83"/>
    <mergeCell ref="A79:I79"/>
    <mergeCell ref="A99:C99"/>
    <mergeCell ref="A100:I100"/>
    <mergeCell ref="A84:C84"/>
    <mergeCell ref="A90:I90"/>
    <mergeCell ref="A91:C91"/>
    <mergeCell ref="A85:C85"/>
    <mergeCell ref="A86:C86"/>
    <mergeCell ref="A87:C87"/>
    <mergeCell ref="A89:C89"/>
    <mergeCell ref="A108:C108"/>
    <mergeCell ref="A110:C110"/>
    <mergeCell ref="A104:C104"/>
    <mergeCell ref="A105:C105"/>
    <mergeCell ref="A106:I106"/>
    <mergeCell ref="A107:C107"/>
    <mergeCell ref="A109:C109"/>
    <mergeCell ref="A101:C101"/>
    <mergeCell ref="A102:C102"/>
    <mergeCell ref="A103:I103"/>
    <mergeCell ref="A92:C92"/>
    <mergeCell ref="A93:I93"/>
    <mergeCell ref="A94:C94"/>
    <mergeCell ref="A95:C95"/>
    <mergeCell ref="A96:C96"/>
    <mergeCell ref="A97:I97"/>
    <mergeCell ref="A98:C98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5"/>
  <sheetViews>
    <sheetView tabSelected="1" view="pageBreakPreview" zoomScale="75" zoomScaleNormal="70" zoomScaleSheetLayoutView="75" zoomScalePageLayoutView="0" workbookViewId="0" topLeftCell="A216">
      <selection activeCell="F196" sqref="F196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2.375" style="0" customWidth="1"/>
    <col min="4" max="4" width="14.00390625" style="0" customWidth="1"/>
    <col min="5" max="5" width="14.75390625" style="0" customWidth="1"/>
    <col min="6" max="6" width="14.25390625" style="0" customWidth="1"/>
    <col min="7" max="7" width="14.625" style="0" customWidth="1"/>
    <col min="8" max="8" width="7.00390625" style="0" customWidth="1"/>
    <col min="9" max="9" width="6.375" style="0" customWidth="1"/>
    <col min="10" max="10" width="13.875" style="0" customWidth="1"/>
    <col min="11" max="11" width="16.375" style="0" customWidth="1"/>
    <col min="12" max="12" width="17.00390625" style="0" customWidth="1"/>
  </cols>
  <sheetData>
    <row r="1" ht="12.75">
      <c r="B1" s="79"/>
    </row>
    <row r="2" spans="10:11" ht="15.75">
      <c r="J2" s="206"/>
      <c r="K2" s="206"/>
    </row>
    <row r="4" spans="1:11" ht="18" customHeight="1">
      <c r="A4" s="77"/>
      <c r="B4" s="204"/>
      <c r="C4" s="204"/>
      <c r="D4" s="204"/>
      <c r="E4" s="209" t="s">
        <v>172</v>
      </c>
      <c r="F4" s="209"/>
      <c r="G4" s="209"/>
      <c r="H4" s="3"/>
      <c r="I4" s="3"/>
      <c r="J4" s="3"/>
      <c r="K4" s="3"/>
    </row>
    <row r="5" spans="1:11" ht="19.5" customHeight="1">
      <c r="A5" s="186" t="s">
        <v>183</v>
      </c>
      <c r="B5" s="2"/>
      <c r="C5" s="2"/>
      <c r="D5" s="2"/>
      <c r="E5" s="210" t="s">
        <v>169</v>
      </c>
      <c r="F5" s="211"/>
      <c r="G5" s="211"/>
      <c r="H5" s="78"/>
      <c r="I5" s="78"/>
      <c r="J5" s="78"/>
      <c r="K5" s="78"/>
    </row>
    <row r="6" spans="1:11" ht="29.25" customHeight="1">
      <c r="A6" s="187"/>
      <c r="B6" s="208" t="s">
        <v>171</v>
      </c>
      <c r="C6" s="208"/>
      <c r="D6" s="2"/>
      <c r="E6" s="212"/>
      <c r="F6" s="212"/>
      <c r="G6" s="212"/>
      <c r="H6" s="76"/>
      <c r="I6" s="76"/>
      <c r="J6" s="207" t="s">
        <v>178</v>
      </c>
      <c r="K6" s="207"/>
    </row>
    <row r="7" spans="1:11" ht="14.25" customHeight="1">
      <c r="A7" s="224" t="s">
        <v>170</v>
      </c>
      <c r="B7" s="224"/>
      <c r="C7" s="224"/>
      <c r="D7" s="2"/>
      <c r="E7" s="3"/>
      <c r="F7" s="223" t="s">
        <v>173</v>
      </c>
      <c r="G7" s="223"/>
      <c r="H7" s="223"/>
      <c r="I7" s="223"/>
      <c r="J7" s="223"/>
      <c r="K7" s="223"/>
    </row>
    <row r="8" spans="2:11" ht="13.5" customHeight="1">
      <c r="B8" s="204"/>
      <c r="C8" s="204"/>
      <c r="D8" s="204"/>
      <c r="E8" s="3"/>
      <c r="F8" s="3"/>
      <c r="G8" s="3"/>
      <c r="H8" s="3"/>
      <c r="I8" s="3"/>
      <c r="J8" s="3"/>
      <c r="K8" s="3"/>
    </row>
    <row r="9" spans="1:11" ht="20.25" customHeight="1">
      <c r="A9" s="9"/>
      <c r="B9" s="204"/>
      <c r="C9" s="204"/>
      <c r="D9" s="204"/>
      <c r="E9" s="210" t="s">
        <v>186</v>
      </c>
      <c r="F9" s="210"/>
      <c r="G9" s="210"/>
      <c r="H9" s="210"/>
      <c r="I9" s="210"/>
      <c r="J9" s="210"/>
      <c r="K9" s="210"/>
    </row>
    <row r="10" spans="1:11" ht="28.5" customHeight="1">
      <c r="A10" s="203" t="s">
        <v>185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54" customHeight="1">
      <c r="A11" s="203" t="s">
        <v>184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ht="19.5" customHeight="1" thickBot="1">
      <c r="A12" s="2"/>
      <c r="B12" s="204"/>
      <c r="C12" s="204"/>
      <c r="D12" s="204"/>
      <c r="E12" s="204"/>
      <c r="F12" s="204"/>
      <c r="G12" s="204"/>
      <c r="H12" s="204"/>
      <c r="I12" s="205" t="s">
        <v>1</v>
      </c>
      <c r="J12" s="205"/>
      <c r="K12" s="205"/>
    </row>
    <row r="13" spans="1:11" ht="19.5" customHeight="1" thickBot="1">
      <c r="A13" s="3"/>
      <c r="B13" s="204"/>
      <c r="C13" s="204"/>
      <c r="D13" s="204"/>
      <c r="E13" s="225" t="s">
        <v>2</v>
      </c>
      <c r="F13" s="225"/>
      <c r="G13" s="225"/>
      <c r="H13" s="226"/>
      <c r="I13" s="227"/>
      <c r="J13" s="228"/>
      <c r="K13" s="229"/>
    </row>
    <row r="14" spans="1:11" ht="19.5" customHeight="1" thickBot="1">
      <c r="A14" s="230" t="s">
        <v>187</v>
      </c>
      <c r="B14" s="230"/>
      <c r="C14" s="230"/>
      <c r="D14" s="230"/>
      <c r="E14" s="230" t="s">
        <v>3</v>
      </c>
      <c r="F14" s="230"/>
      <c r="G14" s="230"/>
      <c r="H14" s="231"/>
      <c r="I14" s="232"/>
      <c r="J14" s="233"/>
      <c r="K14" s="234"/>
    </row>
    <row r="15" spans="1:11" ht="19.5" customHeight="1" thickBot="1">
      <c r="A15" s="18"/>
      <c r="B15" s="235"/>
      <c r="C15" s="235"/>
      <c r="D15" s="235"/>
      <c r="E15" s="230"/>
      <c r="F15" s="230"/>
      <c r="G15" s="230"/>
      <c r="H15" s="231"/>
      <c r="I15" s="236"/>
      <c r="J15" s="237"/>
      <c r="K15" s="238"/>
    </row>
    <row r="16" spans="1:11" ht="24.75" customHeight="1" thickBot="1">
      <c r="A16" s="17" t="s">
        <v>130</v>
      </c>
      <c r="B16" s="235"/>
      <c r="C16" s="235"/>
      <c r="D16" s="235"/>
      <c r="E16" s="230" t="s">
        <v>4</v>
      </c>
      <c r="F16" s="230"/>
      <c r="G16" s="230"/>
      <c r="H16" s="231"/>
      <c r="I16" s="239">
        <v>65654965</v>
      </c>
      <c r="J16" s="240"/>
      <c r="K16" s="241"/>
    </row>
    <row r="17" spans="1:11" ht="19.5" customHeight="1" thickBot="1">
      <c r="A17" s="242" t="s">
        <v>151</v>
      </c>
      <c r="B17" s="243"/>
      <c r="C17" s="243"/>
      <c r="D17" s="243"/>
      <c r="E17" s="230"/>
      <c r="F17" s="230"/>
      <c r="G17" s="230"/>
      <c r="H17" s="231"/>
      <c r="I17" s="232"/>
      <c r="J17" s="233"/>
      <c r="K17" s="234"/>
    </row>
    <row r="18" spans="1:11" ht="19.5" customHeight="1" thickBot="1">
      <c r="A18" s="242"/>
      <c r="B18" s="243"/>
      <c r="C18" s="243"/>
      <c r="D18" s="243"/>
      <c r="E18" s="230"/>
      <c r="F18" s="230"/>
      <c r="G18" s="230"/>
      <c r="H18" s="231"/>
      <c r="I18" s="232"/>
      <c r="J18" s="233"/>
      <c r="K18" s="234"/>
    </row>
    <row r="19" spans="1:11" ht="17.25" customHeight="1" thickBot="1">
      <c r="A19" s="242"/>
      <c r="B19" s="243"/>
      <c r="C19" s="243"/>
      <c r="D19" s="243"/>
      <c r="E19" s="230"/>
      <c r="F19" s="230"/>
      <c r="G19" s="230"/>
      <c r="H19" s="231"/>
      <c r="I19" s="232"/>
      <c r="J19" s="233"/>
      <c r="K19" s="234"/>
    </row>
    <row r="20" spans="1:11" ht="19.5" customHeight="1">
      <c r="A20" s="17" t="s">
        <v>152</v>
      </c>
      <c r="B20" s="235"/>
      <c r="C20" s="235"/>
      <c r="D20" s="235"/>
      <c r="E20" s="244"/>
      <c r="F20" s="244"/>
      <c r="G20" s="244"/>
      <c r="H20" s="245"/>
      <c r="I20" s="246"/>
      <c r="J20" s="247"/>
      <c r="K20" s="248"/>
    </row>
    <row r="21" spans="1:11" ht="12.75" customHeight="1" thickBot="1">
      <c r="A21" s="17"/>
      <c r="B21" s="235"/>
      <c r="C21" s="235"/>
      <c r="D21" s="235"/>
      <c r="E21" s="244"/>
      <c r="F21" s="244"/>
      <c r="G21" s="244"/>
      <c r="H21" s="245"/>
      <c r="I21" s="249"/>
      <c r="J21" s="250"/>
      <c r="K21" s="251"/>
    </row>
    <row r="22" spans="1:11" ht="20.25" customHeight="1" thickBot="1">
      <c r="A22" s="17" t="s">
        <v>120</v>
      </c>
      <c r="B22" s="235"/>
      <c r="C22" s="235"/>
      <c r="D22" s="235"/>
      <c r="E22" s="230" t="s">
        <v>5</v>
      </c>
      <c r="F22" s="230"/>
      <c r="G22" s="230"/>
      <c r="H22" s="231"/>
      <c r="I22" s="232"/>
      <c r="J22" s="233"/>
      <c r="K22" s="234"/>
    </row>
    <row r="23" spans="1:11" ht="39.75" customHeight="1">
      <c r="A23" s="17" t="s">
        <v>6</v>
      </c>
      <c r="B23" s="235"/>
      <c r="C23" s="235"/>
      <c r="D23" s="235"/>
      <c r="E23" s="235"/>
      <c r="F23" s="235"/>
      <c r="G23" s="235"/>
      <c r="H23" s="235"/>
      <c r="I23" s="252"/>
      <c r="J23" s="252"/>
      <c r="K23" s="252"/>
    </row>
    <row r="24" spans="1:11" ht="40.5" customHeight="1">
      <c r="A24" s="19" t="s">
        <v>153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</row>
    <row r="25" spans="1:11" ht="38.25" customHeight="1">
      <c r="A25" s="17" t="s">
        <v>131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  <row r="26" spans="1:11" ht="45.75" customHeight="1">
      <c r="A26" s="20" t="s">
        <v>167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  <row r="27" spans="1:11" ht="19.5" customHeight="1">
      <c r="A27" s="254" t="s">
        <v>132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</row>
    <row r="28" spans="1:11" ht="24.75" customHeight="1">
      <c r="A28" s="253" t="s">
        <v>154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</row>
    <row r="29" spans="1:11" ht="61.5" customHeight="1">
      <c r="A29" s="253" t="s">
        <v>168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</row>
    <row r="30" spans="1:11" s="12" customFormat="1" ht="36.75" customHeight="1">
      <c r="A30" s="255" t="s">
        <v>155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</row>
    <row r="31" spans="1:11" ht="34.5" customHeight="1" thickBot="1">
      <c r="A31" s="259" t="s">
        <v>133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s="11" customFormat="1" ht="39.75" customHeight="1" thickBot="1">
      <c r="A32" s="260" t="s">
        <v>7</v>
      </c>
      <c r="B32" s="261"/>
      <c r="C32" s="261"/>
      <c r="D32" s="261"/>
      <c r="E32" s="261"/>
      <c r="F32" s="262"/>
      <c r="G32" s="260" t="s">
        <v>8</v>
      </c>
      <c r="H32" s="261"/>
      <c r="I32" s="261"/>
      <c r="J32" s="261"/>
      <c r="K32" s="262"/>
    </row>
    <row r="33" spans="1:11" s="8" customFormat="1" ht="19.5" customHeight="1">
      <c r="A33" s="270" t="s">
        <v>96</v>
      </c>
      <c r="B33" s="271"/>
      <c r="C33" s="271"/>
      <c r="D33" s="271"/>
      <c r="E33" s="271"/>
      <c r="F33" s="272"/>
      <c r="G33" s="268">
        <f>G35</f>
        <v>0</v>
      </c>
      <c r="H33" s="268"/>
      <c r="I33" s="268"/>
      <c r="J33" s="268"/>
      <c r="K33" s="269"/>
    </row>
    <row r="34" spans="1:11" s="7" customFormat="1" ht="15" customHeight="1">
      <c r="A34" s="256" t="s">
        <v>9</v>
      </c>
      <c r="B34" s="257"/>
      <c r="C34" s="257"/>
      <c r="D34" s="257"/>
      <c r="E34" s="257"/>
      <c r="F34" s="258"/>
      <c r="G34" s="192"/>
      <c r="H34" s="192"/>
      <c r="I34" s="192"/>
      <c r="J34" s="192"/>
      <c r="K34" s="193"/>
    </row>
    <row r="35" spans="1:11" ht="30" customHeight="1">
      <c r="A35" s="256" t="s">
        <v>134</v>
      </c>
      <c r="B35" s="257"/>
      <c r="C35" s="257"/>
      <c r="D35" s="257"/>
      <c r="E35" s="257"/>
      <c r="F35" s="258"/>
      <c r="G35" s="192">
        <v>0</v>
      </c>
      <c r="H35" s="192"/>
      <c r="I35" s="192"/>
      <c r="J35" s="192"/>
      <c r="K35" s="193"/>
    </row>
    <row r="36" spans="1:11" s="7" customFormat="1" ht="17.25" customHeight="1">
      <c r="A36" s="256" t="s">
        <v>10</v>
      </c>
      <c r="B36" s="257"/>
      <c r="C36" s="257"/>
      <c r="D36" s="257"/>
      <c r="E36" s="257"/>
      <c r="F36" s="258"/>
      <c r="G36" s="192"/>
      <c r="H36" s="192"/>
      <c r="I36" s="192"/>
      <c r="J36" s="192"/>
      <c r="K36" s="193"/>
    </row>
    <row r="37" spans="1:11" ht="41.25" customHeight="1">
      <c r="A37" s="189" t="s">
        <v>135</v>
      </c>
      <c r="B37" s="190"/>
      <c r="C37" s="190"/>
      <c r="D37" s="190"/>
      <c r="E37" s="190"/>
      <c r="F37" s="191"/>
      <c r="G37" s="192">
        <v>0</v>
      </c>
      <c r="H37" s="192"/>
      <c r="I37" s="192"/>
      <c r="J37" s="192"/>
      <c r="K37" s="193"/>
    </row>
    <row r="38" spans="1:11" ht="42.75" customHeight="1">
      <c r="A38" s="189" t="s">
        <v>136</v>
      </c>
      <c r="B38" s="190"/>
      <c r="C38" s="190"/>
      <c r="D38" s="190"/>
      <c r="E38" s="190"/>
      <c r="F38" s="191"/>
      <c r="G38" s="192">
        <v>0</v>
      </c>
      <c r="H38" s="192"/>
      <c r="I38" s="192"/>
      <c r="J38" s="192"/>
      <c r="K38" s="193"/>
    </row>
    <row r="39" spans="1:11" ht="44.25" customHeight="1">
      <c r="A39" s="189" t="s">
        <v>137</v>
      </c>
      <c r="B39" s="190"/>
      <c r="C39" s="190"/>
      <c r="D39" s="190"/>
      <c r="E39" s="190"/>
      <c r="F39" s="191"/>
      <c r="G39" s="192">
        <v>0</v>
      </c>
      <c r="H39" s="192"/>
      <c r="I39" s="192"/>
      <c r="J39" s="192"/>
      <c r="K39" s="193"/>
    </row>
    <row r="40" spans="1:11" ht="31.5" customHeight="1">
      <c r="A40" s="189" t="s">
        <v>138</v>
      </c>
      <c r="B40" s="190"/>
      <c r="C40" s="190"/>
      <c r="D40" s="190"/>
      <c r="E40" s="190"/>
      <c r="F40" s="191"/>
      <c r="G40" s="192">
        <v>0</v>
      </c>
      <c r="H40" s="192"/>
      <c r="I40" s="192"/>
      <c r="J40" s="192"/>
      <c r="K40" s="193"/>
    </row>
    <row r="41" spans="1:11" ht="30.75" customHeight="1">
      <c r="A41" s="189" t="s">
        <v>139</v>
      </c>
      <c r="B41" s="190"/>
      <c r="C41" s="190"/>
      <c r="D41" s="190"/>
      <c r="E41" s="190"/>
      <c r="F41" s="191"/>
      <c r="G41" s="192">
        <v>0</v>
      </c>
      <c r="H41" s="192"/>
      <c r="I41" s="192"/>
      <c r="J41" s="192"/>
      <c r="K41" s="193"/>
    </row>
    <row r="42" spans="1:11" s="7" customFormat="1" ht="13.5" customHeight="1">
      <c r="A42" s="189" t="s">
        <v>10</v>
      </c>
      <c r="B42" s="190"/>
      <c r="C42" s="190"/>
      <c r="D42" s="190"/>
      <c r="E42" s="190"/>
      <c r="F42" s="191"/>
      <c r="G42" s="192"/>
      <c r="H42" s="192"/>
      <c r="I42" s="192"/>
      <c r="J42" s="192"/>
      <c r="K42" s="193"/>
    </row>
    <row r="43" spans="1:11" ht="30" customHeight="1">
      <c r="A43" s="189" t="s">
        <v>11</v>
      </c>
      <c r="B43" s="190"/>
      <c r="C43" s="190"/>
      <c r="D43" s="190"/>
      <c r="E43" s="190"/>
      <c r="F43" s="191"/>
      <c r="G43" s="192">
        <v>0</v>
      </c>
      <c r="H43" s="192"/>
      <c r="I43" s="192"/>
      <c r="J43" s="192"/>
      <c r="K43" s="193"/>
    </row>
    <row r="44" spans="1:11" ht="27" customHeight="1">
      <c r="A44" s="189" t="s">
        <v>12</v>
      </c>
      <c r="B44" s="190"/>
      <c r="C44" s="190"/>
      <c r="D44" s="190"/>
      <c r="E44" s="190"/>
      <c r="F44" s="191"/>
      <c r="G44" s="192">
        <v>0</v>
      </c>
      <c r="H44" s="192"/>
      <c r="I44" s="192"/>
      <c r="J44" s="192"/>
      <c r="K44" s="193"/>
    </row>
    <row r="45" spans="1:11" ht="19.5" customHeight="1">
      <c r="A45" s="273" t="s">
        <v>13</v>
      </c>
      <c r="B45" s="274"/>
      <c r="C45" s="274"/>
      <c r="D45" s="274"/>
      <c r="E45" s="274"/>
      <c r="F45" s="275"/>
      <c r="G45" s="276">
        <v>0</v>
      </c>
      <c r="H45" s="276"/>
      <c r="I45" s="276"/>
      <c r="J45" s="276"/>
      <c r="K45" s="277"/>
    </row>
    <row r="46" spans="1:11" s="7" customFormat="1" ht="14.25" customHeight="1">
      <c r="A46" s="256" t="s">
        <v>9</v>
      </c>
      <c r="B46" s="257"/>
      <c r="C46" s="257"/>
      <c r="D46" s="257"/>
      <c r="E46" s="257"/>
      <c r="F46" s="258"/>
      <c r="G46" s="192"/>
      <c r="H46" s="192"/>
      <c r="I46" s="192"/>
      <c r="J46" s="192"/>
      <c r="K46" s="193"/>
    </row>
    <row r="47" spans="1:11" ht="29.25" customHeight="1">
      <c r="A47" s="189" t="s">
        <v>147</v>
      </c>
      <c r="B47" s="190"/>
      <c r="C47" s="190"/>
      <c r="D47" s="190"/>
      <c r="E47" s="190"/>
      <c r="F47" s="191"/>
      <c r="G47" s="192">
        <v>0</v>
      </c>
      <c r="H47" s="192"/>
      <c r="I47" s="192"/>
      <c r="J47" s="192"/>
      <c r="K47" s="193"/>
    </row>
    <row r="48" spans="1:11" ht="32.25" customHeight="1">
      <c r="A48" s="189" t="s">
        <v>148</v>
      </c>
      <c r="B48" s="190"/>
      <c r="C48" s="190"/>
      <c r="D48" s="190"/>
      <c r="E48" s="190"/>
      <c r="F48" s="191"/>
      <c r="G48" s="192">
        <v>0</v>
      </c>
      <c r="H48" s="192"/>
      <c r="I48" s="192"/>
      <c r="J48" s="192"/>
      <c r="K48" s="193"/>
    </row>
    <row r="49" spans="1:11" ht="27" customHeight="1">
      <c r="A49" s="189" t="s">
        <v>10</v>
      </c>
      <c r="B49" s="190"/>
      <c r="C49" s="190"/>
      <c r="D49" s="190"/>
      <c r="E49" s="190"/>
      <c r="F49" s="191"/>
      <c r="G49" s="192"/>
      <c r="H49" s="192"/>
      <c r="I49" s="192"/>
      <c r="J49" s="192"/>
      <c r="K49" s="193"/>
    </row>
    <row r="50" spans="1:11" ht="27" customHeight="1">
      <c r="A50" s="189" t="s">
        <v>14</v>
      </c>
      <c r="B50" s="190"/>
      <c r="C50" s="190"/>
      <c r="D50" s="190"/>
      <c r="E50" s="190"/>
      <c r="F50" s="191"/>
      <c r="G50" s="192">
        <v>0</v>
      </c>
      <c r="H50" s="192"/>
      <c r="I50" s="192"/>
      <c r="J50" s="192"/>
      <c r="K50" s="193"/>
    </row>
    <row r="51" spans="1:11" ht="27" customHeight="1">
      <c r="A51" s="189" t="s">
        <v>15</v>
      </c>
      <c r="B51" s="190"/>
      <c r="C51" s="190"/>
      <c r="D51" s="190"/>
      <c r="E51" s="190"/>
      <c r="F51" s="191"/>
      <c r="G51" s="192">
        <v>0</v>
      </c>
      <c r="H51" s="192"/>
      <c r="I51" s="192"/>
      <c r="J51" s="192"/>
      <c r="K51" s="193"/>
    </row>
    <row r="52" spans="1:11" ht="27" customHeight="1">
      <c r="A52" s="189" t="s">
        <v>16</v>
      </c>
      <c r="B52" s="190"/>
      <c r="C52" s="190"/>
      <c r="D52" s="190"/>
      <c r="E52" s="190"/>
      <c r="F52" s="191"/>
      <c r="G52" s="192">
        <v>0</v>
      </c>
      <c r="H52" s="192"/>
      <c r="I52" s="192"/>
      <c r="J52" s="192"/>
      <c r="K52" s="193"/>
    </row>
    <row r="53" spans="1:11" ht="27" customHeight="1">
      <c r="A53" s="189" t="s">
        <v>17</v>
      </c>
      <c r="B53" s="190"/>
      <c r="C53" s="190"/>
      <c r="D53" s="190"/>
      <c r="E53" s="190"/>
      <c r="F53" s="191"/>
      <c r="G53" s="192">
        <v>0</v>
      </c>
      <c r="H53" s="192"/>
      <c r="I53" s="192"/>
      <c r="J53" s="192"/>
      <c r="K53" s="193"/>
    </row>
    <row r="54" spans="1:11" ht="27" customHeight="1">
      <c r="A54" s="189" t="s">
        <v>18</v>
      </c>
      <c r="B54" s="190"/>
      <c r="C54" s="190"/>
      <c r="D54" s="190"/>
      <c r="E54" s="190"/>
      <c r="F54" s="191"/>
      <c r="G54" s="192">
        <v>0</v>
      </c>
      <c r="H54" s="192"/>
      <c r="I54" s="192"/>
      <c r="J54" s="192"/>
      <c r="K54" s="193"/>
    </row>
    <row r="55" spans="1:11" ht="27" customHeight="1">
      <c r="A55" s="189" t="s">
        <v>19</v>
      </c>
      <c r="B55" s="190"/>
      <c r="C55" s="190"/>
      <c r="D55" s="190"/>
      <c r="E55" s="190"/>
      <c r="F55" s="191"/>
      <c r="G55" s="192">
        <v>0</v>
      </c>
      <c r="H55" s="192"/>
      <c r="I55" s="192"/>
      <c r="J55" s="192"/>
      <c r="K55" s="193"/>
    </row>
    <row r="56" spans="1:11" ht="27" customHeight="1">
      <c r="A56" s="189" t="s">
        <v>20</v>
      </c>
      <c r="B56" s="190"/>
      <c r="C56" s="190"/>
      <c r="D56" s="190"/>
      <c r="E56" s="190"/>
      <c r="F56" s="191"/>
      <c r="G56" s="192">
        <v>0</v>
      </c>
      <c r="H56" s="192"/>
      <c r="I56" s="192"/>
      <c r="J56" s="192"/>
      <c r="K56" s="193"/>
    </row>
    <row r="57" spans="1:11" ht="27" customHeight="1">
      <c r="A57" s="189" t="s">
        <v>21</v>
      </c>
      <c r="B57" s="190"/>
      <c r="C57" s="190"/>
      <c r="D57" s="190"/>
      <c r="E57" s="190"/>
      <c r="F57" s="191"/>
      <c r="G57" s="192">
        <v>0</v>
      </c>
      <c r="H57" s="192"/>
      <c r="I57" s="192"/>
      <c r="J57" s="192"/>
      <c r="K57" s="193"/>
    </row>
    <row r="58" spans="1:11" ht="27" customHeight="1">
      <c r="A58" s="189" t="s">
        <v>22</v>
      </c>
      <c r="B58" s="190"/>
      <c r="C58" s="190"/>
      <c r="D58" s="190"/>
      <c r="E58" s="190"/>
      <c r="F58" s="191"/>
      <c r="G58" s="192">
        <v>0</v>
      </c>
      <c r="H58" s="192"/>
      <c r="I58" s="192"/>
      <c r="J58" s="192"/>
      <c r="K58" s="193"/>
    </row>
    <row r="59" spans="1:11" ht="27" customHeight="1">
      <c r="A59" s="189" t="s">
        <v>23</v>
      </c>
      <c r="B59" s="190"/>
      <c r="C59" s="190"/>
      <c r="D59" s="190"/>
      <c r="E59" s="190"/>
      <c r="F59" s="191"/>
      <c r="G59" s="192">
        <v>0</v>
      </c>
      <c r="H59" s="192"/>
      <c r="I59" s="192"/>
      <c r="J59" s="192"/>
      <c r="K59" s="193"/>
    </row>
    <row r="60" spans="1:11" ht="32.25" customHeight="1">
      <c r="A60" s="189" t="s">
        <v>24</v>
      </c>
      <c r="B60" s="190"/>
      <c r="C60" s="190"/>
      <c r="D60" s="190"/>
      <c r="E60" s="190"/>
      <c r="F60" s="191"/>
      <c r="G60" s="192">
        <v>0</v>
      </c>
      <c r="H60" s="192"/>
      <c r="I60" s="192"/>
      <c r="J60" s="192"/>
      <c r="K60" s="193"/>
    </row>
    <row r="61" spans="1:11" ht="27" customHeight="1">
      <c r="A61" s="263" t="s">
        <v>10</v>
      </c>
      <c r="B61" s="264"/>
      <c r="C61" s="264"/>
      <c r="D61" s="264"/>
      <c r="E61" s="264"/>
      <c r="F61" s="265"/>
      <c r="G61" s="266"/>
      <c r="H61" s="266"/>
      <c r="I61" s="266"/>
      <c r="J61" s="266"/>
      <c r="K61" s="267"/>
    </row>
    <row r="62" spans="1:11" ht="27" customHeight="1">
      <c r="A62" s="263" t="s">
        <v>25</v>
      </c>
      <c r="B62" s="264"/>
      <c r="C62" s="264"/>
      <c r="D62" s="264"/>
      <c r="E62" s="264"/>
      <c r="F62" s="265"/>
      <c r="G62" s="266">
        <v>0</v>
      </c>
      <c r="H62" s="266"/>
      <c r="I62" s="266"/>
      <c r="J62" s="266"/>
      <c r="K62" s="267"/>
    </row>
    <row r="63" spans="1:11" ht="27" customHeight="1" thickBot="1">
      <c r="A63" s="189" t="s">
        <v>26</v>
      </c>
      <c r="B63" s="190"/>
      <c r="C63" s="190"/>
      <c r="D63" s="190"/>
      <c r="E63" s="190"/>
      <c r="F63" s="191"/>
      <c r="G63" s="192">
        <v>0</v>
      </c>
      <c r="H63" s="192"/>
      <c r="I63" s="192"/>
      <c r="J63" s="192"/>
      <c r="K63" s="193"/>
    </row>
    <row r="64" spans="1:11" s="11" customFormat="1" ht="39.75" customHeight="1" thickBot="1">
      <c r="A64" s="278" t="s">
        <v>7</v>
      </c>
      <c r="B64" s="279"/>
      <c r="C64" s="279"/>
      <c r="D64" s="279"/>
      <c r="E64" s="279"/>
      <c r="F64" s="280"/>
      <c r="G64" s="278" t="s">
        <v>8</v>
      </c>
      <c r="H64" s="279"/>
      <c r="I64" s="279"/>
      <c r="J64" s="279"/>
      <c r="K64" s="280"/>
    </row>
    <row r="65" spans="1:11" ht="27" customHeight="1">
      <c r="A65" s="189" t="s">
        <v>27</v>
      </c>
      <c r="B65" s="190"/>
      <c r="C65" s="190"/>
      <c r="D65" s="190"/>
      <c r="E65" s="190"/>
      <c r="F65" s="191"/>
      <c r="G65" s="192">
        <v>0</v>
      </c>
      <c r="H65" s="192"/>
      <c r="I65" s="192"/>
      <c r="J65" s="192"/>
      <c r="K65" s="193"/>
    </row>
    <row r="66" spans="1:11" ht="27" customHeight="1">
      <c r="A66" s="189" t="s">
        <v>28</v>
      </c>
      <c r="B66" s="190"/>
      <c r="C66" s="190"/>
      <c r="D66" s="190"/>
      <c r="E66" s="190"/>
      <c r="F66" s="191"/>
      <c r="G66" s="192">
        <v>0</v>
      </c>
      <c r="H66" s="192"/>
      <c r="I66" s="192"/>
      <c r="J66" s="192"/>
      <c r="K66" s="193"/>
    </row>
    <row r="67" spans="1:11" ht="27" customHeight="1">
      <c r="A67" s="189" t="s">
        <v>29</v>
      </c>
      <c r="B67" s="190"/>
      <c r="C67" s="190"/>
      <c r="D67" s="190"/>
      <c r="E67" s="190"/>
      <c r="F67" s="191"/>
      <c r="G67" s="192">
        <v>0</v>
      </c>
      <c r="H67" s="192"/>
      <c r="I67" s="192"/>
      <c r="J67" s="192"/>
      <c r="K67" s="193"/>
    </row>
    <row r="68" spans="1:11" ht="27" customHeight="1">
      <c r="A68" s="189" t="s">
        <v>30</v>
      </c>
      <c r="B68" s="190"/>
      <c r="C68" s="190"/>
      <c r="D68" s="190"/>
      <c r="E68" s="190"/>
      <c r="F68" s="191"/>
      <c r="G68" s="192">
        <v>0</v>
      </c>
      <c r="H68" s="192"/>
      <c r="I68" s="192"/>
      <c r="J68" s="192"/>
      <c r="K68" s="193"/>
    </row>
    <row r="69" spans="1:11" ht="27" customHeight="1">
      <c r="A69" s="189" t="s">
        <v>31</v>
      </c>
      <c r="B69" s="190"/>
      <c r="C69" s="190"/>
      <c r="D69" s="190"/>
      <c r="E69" s="190"/>
      <c r="F69" s="191"/>
      <c r="G69" s="192">
        <v>0</v>
      </c>
      <c r="H69" s="192"/>
      <c r="I69" s="192"/>
      <c r="J69" s="192"/>
      <c r="K69" s="193"/>
    </row>
    <row r="70" spans="1:11" ht="27" customHeight="1">
      <c r="A70" s="189" t="s">
        <v>32</v>
      </c>
      <c r="B70" s="190"/>
      <c r="C70" s="190"/>
      <c r="D70" s="190"/>
      <c r="E70" s="190"/>
      <c r="F70" s="191"/>
      <c r="G70" s="192">
        <v>0</v>
      </c>
      <c r="H70" s="192"/>
      <c r="I70" s="192"/>
      <c r="J70" s="192"/>
      <c r="K70" s="193"/>
    </row>
    <row r="71" spans="1:11" ht="27" customHeight="1">
      <c r="A71" s="189" t="s">
        <v>33</v>
      </c>
      <c r="B71" s="190"/>
      <c r="C71" s="190"/>
      <c r="D71" s="190"/>
      <c r="E71" s="190"/>
      <c r="F71" s="191"/>
      <c r="G71" s="192">
        <v>0</v>
      </c>
      <c r="H71" s="192"/>
      <c r="I71" s="192"/>
      <c r="J71" s="192"/>
      <c r="K71" s="193"/>
    </row>
    <row r="72" spans="1:11" ht="27" customHeight="1">
      <c r="A72" s="189" t="s">
        <v>34</v>
      </c>
      <c r="B72" s="190"/>
      <c r="C72" s="190"/>
      <c r="D72" s="190"/>
      <c r="E72" s="190"/>
      <c r="F72" s="191"/>
      <c r="G72" s="192">
        <v>0</v>
      </c>
      <c r="H72" s="192"/>
      <c r="I72" s="192"/>
      <c r="J72" s="192"/>
      <c r="K72" s="193"/>
    </row>
    <row r="73" spans="1:11" ht="27" customHeight="1">
      <c r="A73" s="198" t="s">
        <v>35</v>
      </c>
      <c r="B73" s="199"/>
      <c r="C73" s="199"/>
      <c r="D73" s="199"/>
      <c r="E73" s="199"/>
      <c r="F73" s="200"/>
      <c r="G73" s="201">
        <f>G76+G91</f>
        <v>0</v>
      </c>
      <c r="H73" s="201"/>
      <c r="I73" s="201"/>
      <c r="J73" s="201"/>
      <c r="K73" s="202"/>
    </row>
    <row r="74" spans="1:11" ht="27" customHeight="1">
      <c r="A74" s="189" t="s">
        <v>9</v>
      </c>
      <c r="B74" s="190"/>
      <c r="C74" s="190"/>
      <c r="D74" s="190"/>
      <c r="E74" s="190"/>
      <c r="F74" s="191"/>
      <c r="G74" s="192"/>
      <c r="H74" s="192"/>
      <c r="I74" s="192"/>
      <c r="J74" s="192"/>
      <c r="K74" s="193"/>
    </row>
    <row r="75" spans="1:11" ht="27" customHeight="1">
      <c r="A75" s="189" t="s">
        <v>36</v>
      </c>
      <c r="B75" s="190"/>
      <c r="C75" s="190"/>
      <c r="D75" s="190"/>
      <c r="E75" s="190"/>
      <c r="F75" s="191"/>
      <c r="G75" s="192"/>
      <c r="H75" s="192"/>
      <c r="I75" s="192"/>
      <c r="J75" s="192"/>
      <c r="K75" s="193"/>
    </row>
    <row r="76" spans="1:11" ht="33.75" customHeight="1">
      <c r="A76" s="189" t="s">
        <v>149</v>
      </c>
      <c r="B76" s="190"/>
      <c r="C76" s="190"/>
      <c r="D76" s="190"/>
      <c r="E76" s="190"/>
      <c r="F76" s="191"/>
      <c r="G76" s="192">
        <v>0</v>
      </c>
      <c r="H76" s="192"/>
      <c r="I76" s="192"/>
      <c r="J76" s="192"/>
      <c r="K76" s="193"/>
    </row>
    <row r="77" spans="1:11" ht="27" customHeight="1">
      <c r="A77" s="189" t="s">
        <v>10</v>
      </c>
      <c r="B77" s="190"/>
      <c r="C77" s="190"/>
      <c r="D77" s="190"/>
      <c r="E77" s="190"/>
      <c r="F77" s="191"/>
      <c r="G77" s="192"/>
      <c r="H77" s="192"/>
      <c r="I77" s="192"/>
      <c r="J77" s="192"/>
      <c r="K77" s="193"/>
    </row>
    <row r="78" spans="1:11" ht="27" customHeight="1">
      <c r="A78" s="189" t="s">
        <v>37</v>
      </c>
      <c r="B78" s="190"/>
      <c r="C78" s="190"/>
      <c r="D78" s="190"/>
      <c r="E78" s="190"/>
      <c r="F78" s="191"/>
      <c r="G78" s="192">
        <v>0</v>
      </c>
      <c r="H78" s="192"/>
      <c r="I78" s="192"/>
      <c r="J78" s="192"/>
      <c r="K78" s="193"/>
    </row>
    <row r="79" spans="1:11" ht="27" customHeight="1">
      <c r="A79" s="189" t="s">
        <v>38</v>
      </c>
      <c r="B79" s="190"/>
      <c r="C79" s="190"/>
      <c r="D79" s="190"/>
      <c r="E79" s="190"/>
      <c r="F79" s="191"/>
      <c r="G79" s="192">
        <v>0</v>
      </c>
      <c r="H79" s="192"/>
      <c r="I79" s="192"/>
      <c r="J79" s="192"/>
      <c r="K79" s="193"/>
    </row>
    <row r="80" spans="1:11" ht="27" customHeight="1">
      <c r="A80" s="189" t="s">
        <v>39</v>
      </c>
      <c r="B80" s="190"/>
      <c r="C80" s="190"/>
      <c r="D80" s="190"/>
      <c r="E80" s="190"/>
      <c r="F80" s="191"/>
      <c r="G80" s="192">
        <v>0</v>
      </c>
      <c r="H80" s="192"/>
      <c r="I80" s="192"/>
      <c r="J80" s="192"/>
      <c r="K80" s="193"/>
    </row>
    <row r="81" spans="1:11" ht="27" customHeight="1">
      <c r="A81" s="189" t="s">
        <v>40</v>
      </c>
      <c r="B81" s="190"/>
      <c r="C81" s="190"/>
      <c r="D81" s="190"/>
      <c r="E81" s="190"/>
      <c r="F81" s="191"/>
      <c r="G81" s="192">
        <v>0</v>
      </c>
      <c r="H81" s="192"/>
      <c r="I81" s="192"/>
      <c r="J81" s="192"/>
      <c r="K81" s="193"/>
    </row>
    <row r="82" spans="1:11" ht="27" customHeight="1">
      <c r="A82" s="189" t="s">
        <v>41</v>
      </c>
      <c r="B82" s="190"/>
      <c r="C82" s="190"/>
      <c r="D82" s="190"/>
      <c r="E82" s="190"/>
      <c r="F82" s="191"/>
      <c r="G82" s="192">
        <v>0</v>
      </c>
      <c r="H82" s="192"/>
      <c r="I82" s="192"/>
      <c r="J82" s="192"/>
      <c r="K82" s="193"/>
    </row>
    <row r="83" spans="1:11" ht="27" customHeight="1">
      <c r="A83" s="189" t="s">
        <v>42</v>
      </c>
      <c r="B83" s="190"/>
      <c r="C83" s="190"/>
      <c r="D83" s="190"/>
      <c r="E83" s="190"/>
      <c r="F83" s="191"/>
      <c r="G83" s="192">
        <v>0</v>
      </c>
      <c r="H83" s="192"/>
      <c r="I83" s="192"/>
      <c r="J83" s="192"/>
      <c r="K83" s="193"/>
    </row>
    <row r="84" spans="1:11" ht="27" customHeight="1">
      <c r="A84" s="189" t="s">
        <v>43</v>
      </c>
      <c r="B84" s="190"/>
      <c r="C84" s="190"/>
      <c r="D84" s="190"/>
      <c r="E84" s="190"/>
      <c r="F84" s="191"/>
      <c r="G84" s="192">
        <v>0</v>
      </c>
      <c r="H84" s="192"/>
      <c r="I84" s="192"/>
      <c r="J84" s="192"/>
      <c r="K84" s="193"/>
    </row>
    <row r="85" spans="1:11" ht="27" customHeight="1">
      <c r="A85" s="189" t="s">
        <v>44</v>
      </c>
      <c r="B85" s="190"/>
      <c r="C85" s="190"/>
      <c r="D85" s="190"/>
      <c r="E85" s="190"/>
      <c r="F85" s="191"/>
      <c r="G85" s="192">
        <v>0</v>
      </c>
      <c r="H85" s="192"/>
      <c r="I85" s="192"/>
      <c r="J85" s="192"/>
      <c r="K85" s="193"/>
    </row>
    <row r="86" spans="1:11" ht="27" customHeight="1">
      <c r="A86" s="189" t="s">
        <v>45</v>
      </c>
      <c r="B86" s="190"/>
      <c r="C86" s="190"/>
      <c r="D86" s="190"/>
      <c r="E86" s="190"/>
      <c r="F86" s="191"/>
      <c r="G86" s="192">
        <v>0</v>
      </c>
      <c r="H86" s="192"/>
      <c r="I86" s="192"/>
      <c r="J86" s="192"/>
      <c r="K86" s="193"/>
    </row>
    <row r="87" spans="1:11" ht="27" customHeight="1">
      <c r="A87" s="189" t="s">
        <v>46</v>
      </c>
      <c r="B87" s="190"/>
      <c r="C87" s="190"/>
      <c r="D87" s="190"/>
      <c r="E87" s="190"/>
      <c r="F87" s="191"/>
      <c r="G87" s="192">
        <v>0</v>
      </c>
      <c r="H87" s="192"/>
      <c r="I87" s="192"/>
      <c r="J87" s="192"/>
      <c r="K87" s="193"/>
    </row>
    <row r="88" spans="1:11" ht="27" customHeight="1">
      <c r="A88" s="189" t="s">
        <v>47</v>
      </c>
      <c r="B88" s="190"/>
      <c r="C88" s="190"/>
      <c r="D88" s="190"/>
      <c r="E88" s="190"/>
      <c r="F88" s="191"/>
      <c r="G88" s="192">
        <v>0</v>
      </c>
      <c r="H88" s="192"/>
      <c r="I88" s="192"/>
      <c r="J88" s="192"/>
      <c r="K88" s="193"/>
    </row>
    <row r="89" spans="1:11" ht="27" customHeight="1">
      <c r="A89" s="189" t="s">
        <v>48</v>
      </c>
      <c r="B89" s="190"/>
      <c r="C89" s="190"/>
      <c r="D89" s="190"/>
      <c r="E89" s="190"/>
      <c r="F89" s="191"/>
      <c r="G89" s="192">
        <v>0</v>
      </c>
      <c r="H89" s="192"/>
      <c r="I89" s="192"/>
      <c r="J89" s="192"/>
      <c r="K89" s="193"/>
    </row>
    <row r="90" spans="1:11" ht="27" customHeight="1">
      <c r="A90" s="189" t="s">
        <v>49</v>
      </c>
      <c r="B90" s="190"/>
      <c r="C90" s="190"/>
      <c r="D90" s="190"/>
      <c r="E90" s="190"/>
      <c r="F90" s="191"/>
      <c r="G90" s="192">
        <v>0</v>
      </c>
      <c r="H90" s="192"/>
      <c r="I90" s="192"/>
      <c r="J90" s="192"/>
      <c r="K90" s="193"/>
    </row>
    <row r="91" spans="1:11" ht="34.5" customHeight="1">
      <c r="A91" s="189" t="s">
        <v>50</v>
      </c>
      <c r="B91" s="190"/>
      <c r="C91" s="190"/>
      <c r="D91" s="190"/>
      <c r="E91" s="190"/>
      <c r="F91" s="191"/>
      <c r="G91" s="192">
        <v>0</v>
      </c>
      <c r="H91" s="192"/>
      <c r="I91" s="192"/>
      <c r="J91" s="192"/>
      <c r="K91" s="193"/>
    </row>
    <row r="92" spans="1:11" ht="27" customHeight="1">
      <c r="A92" s="189" t="s">
        <v>10</v>
      </c>
      <c r="B92" s="190"/>
      <c r="C92" s="190"/>
      <c r="D92" s="190"/>
      <c r="E92" s="190"/>
      <c r="F92" s="191"/>
      <c r="G92" s="192"/>
      <c r="H92" s="192"/>
      <c r="I92" s="192"/>
      <c r="J92" s="192"/>
      <c r="K92" s="193"/>
    </row>
    <row r="93" spans="1:11" ht="27" customHeight="1">
      <c r="A93" s="189" t="s">
        <v>51</v>
      </c>
      <c r="B93" s="190"/>
      <c r="C93" s="190"/>
      <c r="D93" s="190"/>
      <c r="E93" s="190"/>
      <c r="F93" s="191"/>
      <c r="G93" s="192">
        <v>0</v>
      </c>
      <c r="H93" s="192"/>
      <c r="I93" s="192"/>
      <c r="J93" s="192"/>
      <c r="K93" s="193"/>
    </row>
    <row r="94" spans="1:11" ht="27" customHeight="1">
      <c r="A94" s="189" t="s">
        <v>52</v>
      </c>
      <c r="B94" s="190"/>
      <c r="C94" s="190"/>
      <c r="D94" s="190"/>
      <c r="E94" s="190"/>
      <c r="F94" s="191"/>
      <c r="G94" s="192">
        <v>0</v>
      </c>
      <c r="H94" s="192"/>
      <c r="I94" s="192"/>
      <c r="J94" s="192"/>
      <c r="K94" s="193"/>
    </row>
    <row r="95" spans="1:11" ht="27" customHeight="1">
      <c r="A95" s="189" t="s">
        <v>53</v>
      </c>
      <c r="B95" s="190"/>
      <c r="C95" s="190"/>
      <c r="D95" s="190"/>
      <c r="E95" s="190"/>
      <c r="F95" s="191"/>
      <c r="G95" s="192">
        <v>0</v>
      </c>
      <c r="H95" s="192"/>
      <c r="I95" s="192"/>
      <c r="J95" s="192"/>
      <c r="K95" s="193"/>
    </row>
    <row r="96" spans="1:11" ht="27" customHeight="1">
      <c r="A96" s="189" t="s">
        <v>54</v>
      </c>
      <c r="B96" s="190"/>
      <c r="C96" s="190"/>
      <c r="D96" s="190"/>
      <c r="E96" s="190"/>
      <c r="F96" s="191"/>
      <c r="G96" s="192">
        <v>0</v>
      </c>
      <c r="H96" s="192"/>
      <c r="I96" s="192"/>
      <c r="J96" s="192"/>
      <c r="K96" s="193"/>
    </row>
    <row r="97" spans="1:11" ht="27" customHeight="1">
      <c r="A97" s="189" t="s">
        <v>55</v>
      </c>
      <c r="B97" s="190"/>
      <c r="C97" s="190"/>
      <c r="D97" s="190"/>
      <c r="E97" s="190"/>
      <c r="F97" s="191"/>
      <c r="G97" s="192">
        <v>0</v>
      </c>
      <c r="H97" s="192"/>
      <c r="I97" s="192"/>
      <c r="J97" s="192"/>
      <c r="K97" s="193"/>
    </row>
    <row r="98" spans="1:11" ht="27" customHeight="1">
      <c r="A98" s="189" t="s">
        <v>56</v>
      </c>
      <c r="B98" s="190"/>
      <c r="C98" s="190"/>
      <c r="D98" s="190"/>
      <c r="E98" s="190"/>
      <c r="F98" s="191"/>
      <c r="G98" s="192">
        <v>0</v>
      </c>
      <c r="H98" s="192"/>
      <c r="I98" s="192"/>
      <c r="J98" s="192"/>
      <c r="K98" s="193"/>
    </row>
    <row r="99" spans="1:11" ht="27" customHeight="1">
      <c r="A99" s="189" t="s">
        <v>57</v>
      </c>
      <c r="B99" s="190"/>
      <c r="C99" s="190"/>
      <c r="D99" s="190"/>
      <c r="E99" s="190"/>
      <c r="F99" s="191"/>
      <c r="G99" s="192">
        <v>0</v>
      </c>
      <c r="H99" s="192"/>
      <c r="I99" s="192"/>
      <c r="J99" s="192"/>
      <c r="K99" s="193"/>
    </row>
    <row r="100" spans="1:11" ht="27" customHeight="1">
      <c r="A100" s="189" t="s">
        <v>58</v>
      </c>
      <c r="B100" s="190"/>
      <c r="C100" s="190"/>
      <c r="D100" s="190"/>
      <c r="E100" s="190"/>
      <c r="F100" s="191"/>
      <c r="G100" s="192">
        <v>0</v>
      </c>
      <c r="H100" s="192"/>
      <c r="I100" s="192"/>
      <c r="J100" s="192"/>
      <c r="K100" s="193"/>
    </row>
    <row r="101" spans="1:11" ht="27" customHeight="1">
      <c r="A101" s="189" t="s">
        <v>59</v>
      </c>
      <c r="B101" s="190"/>
      <c r="C101" s="190"/>
      <c r="D101" s="190"/>
      <c r="E101" s="190"/>
      <c r="F101" s="191"/>
      <c r="G101" s="192">
        <v>0</v>
      </c>
      <c r="H101" s="192"/>
      <c r="I101" s="192"/>
      <c r="J101" s="192"/>
      <c r="K101" s="193"/>
    </row>
    <row r="102" spans="1:11" ht="27" customHeight="1">
      <c r="A102" s="189" t="s">
        <v>60</v>
      </c>
      <c r="B102" s="190"/>
      <c r="C102" s="190"/>
      <c r="D102" s="190"/>
      <c r="E102" s="190"/>
      <c r="F102" s="191"/>
      <c r="G102" s="192">
        <v>0</v>
      </c>
      <c r="H102" s="192"/>
      <c r="I102" s="192"/>
      <c r="J102" s="192"/>
      <c r="K102" s="193"/>
    </row>
    <row r="103" spans="1:11" ht="27" customHeight="1">
      <c r="A103" s="189" t="s">
        <v>61</v>
      </c>
      <c r="B103" s="190"/>
      <c r="C103" s="190"/>
      <c r="D103" s="190"/>
      <c r="E103" s="190"/>
      <c r="F103" s="191"/>
      <c r="G103" s="192">
        <v>0</v>
      </c>
      <c r="H103" s="192"/>
      <c r="I103" s="192"/>
      <c r="J103" s="192"/>
      <c r="K103" s="193"/>
    </row>
    <row r="104" spans="1:11" ht="27" customHeight="1">
      <c r="A104" s="189" t="s">
        <v>62</v>
      </c>
      <c r="B104" s="190"/>
      <c r="C104" s="190"/>
      <c r="D104" s="190"/>
      <c r="E104" s="190"/>
      <c r="F104" s="191"/>
      <c r="G104" s="192">
        <v>0</v>
      </c>
      <c r="H104" s="192"/>
      <c r="I104" s="192"/>
      <c r="J104" s="192"/>
      <c r="K104" s="193"/>
    </row>
    <row r="105" spans="1:11" ht="27" customHeight="1" thickBot="1">
      <c r="A105" s="189" t="s">
        <v>63</v>
      </c>
      <c r="B105" s="190"/>
      <c r="C105" s="190"/>
      <c r="D105" s="190"/>
      <c r="E105" s="190"/>
      <c r="F105" s="191"/>
      <c r="G105" s="192">
        <v>0</v>
      </c>
      <c r="H105" s="192"/>
      <c r="I105" s="192"/>
      <c r="J105" s="192"/>
      <c r="K105" s="193"/>
    </row>
    <row r="106" spans="1:11" ht="19.5" customHeight="1">
      <c r="A106" s="293"/>
      <c r="B106" s="294"/>
      <c r="C106" s="294"/>
      <c r="D106" s="294"/>
      <c r="E106" s="294"/>
      <c r="F106" s="294"/>
      <c r="G106" s="294"/>
      <c r="H106" s="294"/>
      <c r="I106" s="294"/>
      <c r="J106" s="294"/>
      <c r="K106" s="295"/>
    </row>
    <row r="107" spans="1:11" s="10" customFormat="1" ht="19.5" customHeight="1">
      <c r="A107" s="314" t="s">
        <v>140</v>
      </c>
      <c r="B107" s="315"/>
      <c r="C107" s="315"/>
      <c r="D107" s="315"/>
      <c r="E107" s="315"/>
      <c r="F107" s="315"/>
      <c r="G107" s="315"/>
      <c r="H107" s="315"/>
      <c r="I107" s="315"/>
      <c r="J107" s="315"/>
      <c r="K107" s="316"/>
    </row>
    <row r="108" spans="1:11" ht="19.5" customHeight="1" thickBot="1">
      <c r="A108" s="287"/>
      <c r="B108" s="288"/>
      <c r="C108" s="288"/>
      <c r="D108" s="288"/>
      <c r="E108" s="288"/>
      <c r="F108" s="288"/>
      <c r="G108" s="288"/>
      <c r="H108" s="288"/>
      <c r="I108" s="288"/>
      <c r="J108" s="288"/>
      <c r="K108" s="289"/>
    </row>
    <row r="109" spans="1:11" s="10" customFormat="1" ht="46.5" customHeight="1" thickBot="1">
      <c r="A109" s="278" t="s">
        <v>7</v>
      </c>
      <c r="B109" s="279"/>
      <c r="C109" s="279"/>
      <c r="D109" s="279"/>
      <c r="E109" s="279"/>
      <c r="F109" s="24" t="s">
        <v>109</v>
      </c>
      <c r="G109" s="278" t="s">
        <v>8</v>
      </c>
      <c r="H109" s="279"/>
      <c r="I109" s="279"/>
      <c r="J109" s="279"/>
      <c r="K109" s="280"/>
    </row>
    <row r="110" spans="1:11" s="13" customFormat="1" ht="19.5" customHeight="1">
      <c r="A110" s="290" t="s">
        <v>64</v>
      </c>
      <c r="B110" s="291"/>
      <c r="C110" s="291"/>
      <c r="D110" s="291"/>
      <c r="E110" s="292"/>
      <c r="F110" s="25" t="s">
        <v>115</v>
      </c>
      <c r="G110" s="317"/>
      <c r="H110" s="318"/>
      <c r="I110" s="318"/>
      <c r="J110" s="318"/>
      <c r="K110" s="319"/>
    </row>
    <row r="111" spans="1:11" s="14" customFormat="1" ht="13.5" customHeight="1">
      <c r="A111" s="281" t="s">
        <v>65</v>
      </c>
      <c r="B111" s="282"/>
      <c r="C111" s="282"/>
      <c r="D111" s="282"/>
      <c r="E111" s="283"/>
      <c r="F111" s="26"/>
      <c r="G111" s="281"/>
      <c r="H111" s="282"/>
      <c r="I111" s="282"/>
      <c r="J111" s="282"/>
      <c r="K111" s="320"/>
    </row>
    <row r="112" spans="1:11" s="15" customFormat="1" ht="19.5" customHeight="1">
      <c r="A112" s="281" t="s">
        <v>141</v>
      </c>
      <c r="B112" s="282"/>
      <c r="C112" s="282"/>
      <c r="D112" s="282"/>
      <c r="E112" s="283"/>
      <c r="F112" s="26" t="s">
        <v>115</v>
      </c>
      <c r="G112" s="284">
        <v>0</v>
      </c>
      <c r="H112" s="285"/>
      <c r="I112" s="285"/>
      <c r="J112" s="285"/>
      <c r="K112" s="286"/>
    </row>
    <row r="113" spans="1:11" s="15" customFormat="1" ht="21" customHeight="1">
      <c r="A113" s="281" t="s">
        <v>66</v>
      </c>
      <c r="B113" s="282"/>
      <c r="C113" s="282"/>
      <c r="D113" s="282"/>
      <c r="E113" s="283"/>
      <c r="F113" s="26" t="s">
        <v>115</v>
      </c>
      <c r="G113" s="284">
        <v>0</v>
      </c>
      <c r="H113" s="285"/>
      <c r="I113" s="285"/>
      <c r="J113" s="285"/>
      <c r="K113" s="286"/>
    </row>
    <row r="114" spans="1:11" s="15" customFormat="1" ht="17.25" customHeight="1">
      <c r="A114" s="281" t="s">
        <v>97</v>
      </c>
      <c r="B114" s="282"/>
      <c r="C114" s="282"/>
      <c r="D114" s="282"/>
      <c r="E114" s="283"/>
      <c r="F114" s="26"/>
      <c r="G114" s="284"/>
      <c r="H114" s="285"/>
      <c r="I114" s="285"/>
      <c r="J114" s="285"/>
      <c r="K114" s="286"/>
    </row>
    <row r="115" spans="1:11" s="15" customFormat="1" ht="19.5" customHeight="1">
      <c r="A115" s="322" t="s">
        <v>67</v>
      </c>
      <c r="B115" s="323"/>
      <c r="C115" s="323"/>
      <c r="D115" s="323"/>
      <c r="E115" s="324"/>
      <c r="F115" s="26"/>
      <c r="G115" s="321">
        <f>G117+G119+G120+G125+G132+G133</f>
        <v>7046200</v>
      </c>
      <c r="H115" s="285"/>
      <c r="I115" s="285"/>
      <c r="J115" s="285"/>
      <c r="K115" s="286"/>
    </row>
    <row r="116" spans="1:11" s="14" customFormat="1" ht="13.5" customHeight="1">
      <c r="A116" s="281" t="s">
        <v>65</v>
      </c>
      <c r="B116" s="282"/>
      <c r="C116" s="282"/>
      <c r="D116" s="282"/>
      <c r="E116" s="283"/>
      <c r="F116" s="27"/>
      <c r="G116" s="284"/>
      <c r="H116" s="285"/>
      <c r="I116" s="285"/>
      <c r="J116" s="285"/>
      <c r="K116" s="286"/>
    </row>
    <row r="117" spans="1:11" s="14" customFormat="1" ht="21.75" customHeight="1">
      <c r="A117" s="296" t="s">
        <v>110</v>
      </c>
      <c r="B117" s="297"/>
      <c r="C117" s="297"/>
      <c r="D117" s="297"/>
      <c r="E117" s="298"/>
      <c r="F117" s="26">
        <v>120</v>
      </c>
      <c r="G117" s="299">
        <v>0</v>
      </c>
      <c r="H117" s="300"/>
      <c r="I117" s="300"/>
      <c r="J117" s="300"/>
      <c r="K117" s="301"/>
    </row>
    <row r="118" spans="1:11" s="14" customFormat="1" ht="13.5" customHeight="1">
      <c r="A118" s="189" t="s">
        <v>9</v>
      </c>
      <c r="B118" s="190"/>
      <c r="C118" s="190"/>
      <c r="D118" s="190"/>
      <c r="E118" s="191"/>
      <c r="F118" s="26"/>
      <c r="G118" s="299"/>
      <c r="H118" s="300"/>
      <c r="I118" s="300"/>
      <c r="J118" s="300"/>
      <c r="K118" s="301"/>
    </row>
    <row r="119" spans="1:11" s="14" customFormat="1" ht="23.25" customHeight="1">
      <c r="A119" s="189" t="s">
        <v>121</v>
      </c>
      <c r="B119" s="190"/>
      <c r="C119" s="190"/>
      <c r="D119" s="190"/>
      <c r="E119" s="191"/>
      <c r="F119" s="26">
        <v>120</v>
      </c>
      <c r="G119" s="299"/>
      <c r="H119" s="300"/>
      <c r="I119" s="300"/>
      <c r="J119" s="300"/>
      <c r="K119" s="301"/>
    </row>
    <row r="120" spans="1:11" s="15" customFormat="1" ht="17.25" customHeight="1">
      <c r="A120" s="308" t="s">
        <v>122</v>
      </c>
      <c r="B120" s="309"/>
      <c r="C120" s="309"/>
      <c r="D120" s="309"/>
      <c r="E120" s="310"/>
      <c r="F120" s="26">
        <v>130</v>
      </c>
      <c r="G120" s="305">
        <f>J155</f>
        <v>510000</v>
      </c>
      <c r="H120" s="306"/>
      <c r="I120" s="306"/>
      <c r="J120" s="306"/>
      <c r="K120" s="307"/>
    </row>
    <row r="121" spans="1:11" s="14" customFormat="1" ht="13.5" customHeight="1">
      <c r="A121" s="281" t="s">
        <v>65</v>
      </c>
      <c r="B121" s="282"/>
      <c r="C121" s="282"/>
      <c r="D121" s="282"/>
      <c r="E121" s="283"/>
      <c r="F121" s="26"/>
      <c r="G121" s="305"/>
      <c r="H121" s="306"/>
      <c r="I121" s="306"/>
      <c r="J121" s="306"/>
      <c r="K121" s="307"/>
    </row>
    <row r="122" spans="1:11" s="15" customFormat="1" ht="20.25" customHeight="1">
      <c r="A122" s="281" t="s">
        <v>99</v>
      </c>
      <c r="B122" s="282"/>
      <c r="C122" s="282"/>
      <c r="D122" s="282"/>
      <c r="E122" s="283"/>
      <c r="F122" s="26"/>
      <c r="G122" s="305">
        <f>J155</f>
        <v>510000</v>
      </c>
      <c r="H122" s="306"/>
      <c r="I122" s="306"/>
      <c r="J122" s="306"/>
      <c r="K122" s="307"/>
    </row>
    <row r="123" spans="1:11" s="15" customFormat="1" ht="17.25" customHeight="1">
      <c r="A123" s="281" t="s">
        <v>100</v>
      </c>
      <c r="B123" s="282"/>
      <c r="C123" s="282"/>
      <c r="D123" s="282"/>
      <c r="E123" s="283"/>
      <c r="F123" s="26"/>
      <c r="G123" s="284"/>
      <c r="H123" s="285"/>
      <c r="I123" s="285"/>
      <c r="J123" s="285"/>
      <c r="K123" s="286"/>
    </row>
    <row r="124" spans="1:11" s="15" customFormat="1" ht="18" customHeight="1">
      <c r="A124" s="281" t="s">
        <v>97</v>
      </c>
      <c r="B124" s="282"/>
      <c r="C124" s="282"/>
      <c r="D124" s="282"/>
      <c r="E124" s="283"/>
      <c r="F124" s="26"/>
      <c r="G124" s="299"/>
      <c r="H124" s="300"/>
      <c r="I124" s="300"/>
      <c r="J124" s="300"/>
      <c r="K124" s="301"/>
    </row>
    <row r="125" spans="1:11" s="14" customFormat="1" ht="20.25" customHeight="1">
      <c r="A125" s="296" t="s">
        <v>111</v>
      </c>
      <c r="B125" s="297"/>
      <c r="C125" s="297"/>
      <c r="D125" s="297"/>
      <c r="E125" s="298"/>
      <c r="F125" s="26">
        <v>140</v>
      </c>
      <c r="G125" s="299"/>
      <c r="H125" s="300"/>
      <c r="I125" s="300"/>
      <c r="J125" s="300"/>
      <c r="K125" s="301"/>
    </row>
    <row r="126" spans="1:11" s="14" customFormat="1" ht="20.25" customHeight="1">
      <c r="A126" s="28" t="s">
        <v>117</v>
      </c>
      <c r="B126" s="29"/>
      <c r="C126" s="29"/>
      <c r="D126" s="29"/>
      <c r="E126" s="30"/>
      <c r="F126" s="26">
        <v>150</v>
      </c>
      <c r="G126" s="299"/>
      <c r="H126" s="300"/>
      <c r="I126" s="300"/>
      <c r="J126" s="300"/>
      <c r="K126" s="301"/>
    </row>
    <row r="127" spans="1:11" s="14" customFormat="1" ht="20.25" customHeight="1">
      <c r="A127" s="21" t="s">
        <v>65</v>
      </c>
      <c r="B127" s="22"/>
      <c r="C127" s="22"/>
      <c r="D127" s="22"/>
      <c r="E127" s="23"/>
      <c r="F127" s="26"/>
      <c r="G127" s="299"/>
      <c r="H127" s="300"/>
      <c r="I127" s="300"/>
      <c r="J127" s="300"/>
      <c r="K127" s="301"/>
    </row>
    <row r="128" spans="1:11" s="14" customFormat="1" ht="18.75" customHeight="1">
      <c r="A128" s="302" t="s">
        <v>118</v>
      </c>
      <c r="B128" s="303"/>
      <c r="C128" s="303"/>
      <c r="D128" s="303"/>
      <c r="E128" s="304"/>
      <c r="F128" s="26">
        <v>152</v>
      </c>
      <c r="G128" s="299"/>
      <c r="H128" s="300"/>
      <c r="I128" s="300"/>
      <c r="J128" s="300"/>
      <c r="K128" s="301"/>
    </row>
    <row r="129" spans="1:11" s="14" customFormat="1" ht="20.25" customHeight="1">
      <c r="A129" s="189" t="s">
        <v>119</v>
      </c>
      <c r="B129" s="190"/>
      <c r="C129" s="190"/>
      <c r="D129" s="190"/>
      <c r="E129" s="191"/>
      <c r="F129" s="26">
        <v>153</v>
      </c>
      <c r="G129" s="299"/>
      <c r="H129" s="300"/>
      <c r="I129" s="300"/>
      <c r="J129" s="300"/>
      <c r="K129" s="301"/>
    </row>
    <row r="130" spans="1:11" s="14" customFormat="1" ht="20.25" customHeight="1">
      <c r="A130" s="296" t="s">
        <v>112</v>
      </c>
      <c r="B130" s="297"/>
      <c r="C130" s="297"/>
      <c r="D130" s="297"/>
      <c r="E130" s="298"/>
      <c r="F130" s="26">
        <v>180</v>
      </c>
      <c r="G130" s="299"/>
      <c r="H130" s="300"/>
      <c r="I130" s="300"/>
      <c r="J130" s="300"/>
      <c r="K130" s="301"/>
    </row>
    <row r="131" spans="1:11" s="14" customFormat="1" ht="20.25" customHeight="1">
      <c r="A131" s="296" t="s">
        <v>9</v>
      </c>
      <c r="B131" s="297"/>
      <c r="C131" s="297"/>
      <c r="D131" s="297"/>
      <c r="E131" s="298"/>
      <c r="F131" s="26"/>
      <c r="G131" s="299"/>
      <c r="H131" s="300"/>
      <c r="I131" s="300"/>
      <c r="J131" s="300"/>
      <c r="K131" s="301"/>
    </row>
    <row r="132" spans="1:11" s="15" customFormat="1" ht="19.5" customHeight="1">
      <c r="A132" s="281" t="s">
        <v>142</v>
      </c>
      <c r="B132" s="282"/>
      <c r="C132" s="282"/>
      <c r="D132" s="282"/>
      <c r="E132" s="283"/>
      <c r="F132" s="26">
        <v>180</v>
      </c>
      <c r="G132" s="311">
        <f>F155</f>
        <v>6326600</v>
      </c>
      <c r="H132" s="312"/>
      <c r="I132" s="312"/>
      <c r="J132" s="312"/>
      <c r="K132" s="313"/>
    </row>
    <row r="133" spans="1:11" s="15" customFormat="1" ht="19.5" customHeight="1">
      <c r="A133" s="281" t="s">
        <v>174</v>
      </c>
      <c r="B133" s="282"/>
      <c r="C133" s="282"/>
      <c r="D133" s="282"/>
      <c r="E133" s="283"/>
      <c r="F133" s="26">
        <v>180</v>
      </c>
      <c r="G133" s="305">
        <f>G155</f>
        <v>209600</v>
      </c>
      <c r="H133" s="306"/>
      <c r="I133" s="306"/>
      <c r="J133" s="306"/>
      <c r="K133" s="307"/>
    </row>
    <row r="134" spans="1:11" s="15" customFormat="1" ht="19.5" customHeight="1">
      <c r="A134" s="281" t="s">
        <v>98</v>
      </c>
      <c r="B134" s="282"/>
      <c r="C134" s="282"/>
      <c r="D134" s="282"/>
      <c r="E134" s="283"/>
      <c r="F134" s="26">
        <v>180</v>
      </c>
      <c r="G134" s="284"/>
      <c r="H134" s="285"/>
      <c r="I134" s="285"/>
      <c r="J134" s="285"/>
      <c r="K134" s="286"/>
    </row>
    <row r="135" spans="1:11" s="15" customFormat="1" ht="19.5" customHeight="1">
      <c r="A135" s="281" t="s">
        <v>113</v>
      </c>
      <c r="B135" s="282"/>
      <c r="C135" s="282"/>
      <c r="D135" s="282"/>
      <c r="E135" s="283"/>
      <c r="F135" s="26">
        <v>180</v>
      </c>
      <c r="G135" s="284"/>
      <c r="H135" s="285"/>
      <c r="I135" s="285"/>
      <c r="J135" s="285"/>
      <c r="K135" s="286"/>
    </row>
    <row r="136" spans="1:11" s="14" customFormat="1" ht="15.75" customHeight="1">
      <c r="A136" s="281" t="s">
        <v>65</v>
      </c>
      <c r="B136" s="282"/>
      <c r="C136" s="282"/>
      <c r="D136" s="282"/>
      <c r="E136" s="283"/>
      <c r="F136" s="26"/>
      <c r="G136" s="284"/>
      <c r="H136" s="285"/>
      <c r="I136" s="285"/>
      <c r="J136" s="285"/>
      <c r="K136" s="286"/>
    </row>
    <row r="137" spans="1:11" s="14" customFormat="1" ht="15.75" customHeight="1">
      <c r="A137" s="189" t="s">
        <v>0</v>
      </c>
      <c r="B137" s="190"/>
      <c r="C137" s="190"/>
      <c r="D137" s="190"/>
      <c r="E137" s="191"/>
      <c r="F137" s="26">
        <v>180</v>
      </c>
      <c r="G137" s="299">
        <v>0</v>
      </c>
      <c r="H137" s="300"/>
      <c r="I137" s="300"/>
      <c r="J137" s="300"/>
      <c r="K137" s="301"/>
    </row>
    <row r="138" spans="1:11" s="15" customFormat="1" ht="19.5" customHeight="1">
      <c r="A138" s="281" t="s">
        <v>97</v>
      </c>
      <c r="B138" s="282"/>
      <c r="C138" s="282"/>
      <c r="D138" s="282"/>
      <c r="E138" s="283"/>
      <c r="F138" s="26"/>
      <c r="G138" s="284"/>
      <c r="H138" s="285"/>
      <c r="I138" s="285"/>
      <c r="J138" s="285"/>
      <c r="K138" s="286"/>
    </row>
    <row r="139" spans="1:11" s="15" customFormat="1" ht="19.5" customHeight="1">
      <c r="A139" s="308" t="s">
        <v>114</v>
      </c>
      <c r="B139" s="309"/>
      <c r="C139" s="309"/>
      <c r="D139" s="309"/>
      <c r="E139" s="310"/>
      <c r="F139" s="26" t="s">
        <v>115</v>
      </c>
      <c r="G139" s="299">
        <v>0</v>
      </c>
      <c r="H139" s="300"/>
      <c r="I139" s="300"/>
      <c r="J139" s="300"/>
      <c r="K139" s="301"/>
    </row>
    <row r="140" spans="1:11" s="15" customFormat="1" ht="19.5" customHeight="1">
      <c r="A140" s="281" t="s">
        <v>9</v>
      </c>
      <c r="B140" s="282"/>
      <c r="C140" s="282"/>
      <c r="D140" s="282"/>
      <c r="E140" s="283"/>
      <c r="F140" s="27"/>
      <c r="G140" s="281"/>
      <c r="H140" s="282"/>
      <c r="I140" s="282"/>
      <c r="J140" s="282"/>
      <c r="K140" s="320"/>
    </row>
    <row r="141" spans="1:11" s="15" customFormat="1" ht="19.5" customHeight="1">
      <c r="A141" s="189" t="s">
        <v>123</v>
      </c>
      <c r="B141" s="190"/>
      <c r="C141" s="190"/>
      <c r="D141" s="190"/>
      <c r="E141" s="191"/>
      <c r="F141" s="26">
        <v>410</v>
      </c>
      <c r="G141" s="299">
        <v>0</v>
      </c>
      <c r="H141" s="300"/>
      <c r="I141" s="300"/>
      <c r="J141" s="300"/>
      <c r="K141" s="301"/>
    </row>
    <row r="142" spans="1:11" s="15" customFormat="1" ht="19.5" customHeight="1">
      <c r="A142" s="189" t="s">
        <v>124</v>
      </c>
      <c r="B142" s="190"/>
      <c r="C142" s="190"/>
      <c r="D142" s="190"/>
      <c r="E142" s="191"/>
      <c r="F142" s="26">
        <v>420</v>
      </c>
      <c r="G142" s="299">
        <v>0</v>
      </c>
      <c r="H142" s="300"/>
      <c r="I142" s="300"/>
      <c r="J142" s="300"/>
      <c r="K142" s="301"/>
    </row>
    <row r="143" spans="1:11" s="15" customFormat="1" ht="19.5" customHeight="1">
      <c r="A143" s="189" t="s">
        <v>125</v>
      </c>
      <c r="B143" s="190"/>
      <c r="C143" s="190"/>
      <c r="D143" s="190"/>
      <c r="E143" s="191"/>
      <c r="F143" s="26">
        <v>430</v>
      </c>
      <c r="G143" s="299">
        <v>0</v>
      </c>
      <c r="H143" s="300"/>
      <c r="I143" s="300"/>
      <c r="J143" s="300"/>
      <c r="K143" s="301"/>
    </row>
    <row r="144" spans="1:11" s="15" customFormat="1" ht="19.5" customHeight="1">
      <c r="A144" s="189" t="s">
        <v>126</v>
      </c>
      <c r="B144" s="190"/>
      <c r="C144" s="190"/>
      <c r="D144" s="190"/>
      <c r="E144" s="191"/>
      <c r="F144" s="26">
        <v>440</v>
      </c>
      <c r="G144" s="299">
        <v>0</v>
      </c>
      <c r="H144" s="300"/>
      <c r="I144" s="300"/>
      <c r="J144" s="300"/>
      <c r="K144" s="301"/>
    </row>
    <row r="145" spans="1:11" s="15" customFormat="1" ht="19.5" customHeight="1">
      <c r="A145" s="189" t="s">
        <v>127</v>
      </c>
      <c r="B145" s="190"/>
      <c r="C145" s="190"/>
      <c r="D145" s="190"/>
      <c r="E145" s="191"/>
      <c r="F145" s="26">
        <v>620</v>
      </c>
      <c r="G145" s="299">
        <v>0</v>
      </c>
      <c r="H145" s="300"/>
      <c r="I145" s="300"/>
      <c r="J145" s="300"/>
      <c r="K145" s="301"/>
    </row>
    <row r="146" spans="1:11" s="15" customFormat="1" ht="19.5" customHeight="1">
      <c r="A146" s="281" t="s">
        <v>128</v>
      </c>
      <c r="B146" s="282"/>
      <c r="C146" s="282"/>
      <c r="D146" s="282"/>
      <c r="E146" s="283"/>
      <c r="F146" s="26">
        <v>630</v>
      </c>
      <c r="G146" s="299">
        <v>0</v>
      </c>
      <c r="H146" s="300"/>
      <c r="I146" s="300"/>
      <c r="J146" s="300"/>
      <c r="K146" s="301"/>
    </row>
    <row r="147" spans="1:11" s="15" customFormat="1" ht="19.5" customHeight="1">
      <c r="A147" s="189" t="s">
        <v>129</v>
      </c>
      <c r="B147" s="190"/>
      <c r="C147" s="190"/>
      <c r="D147" s="190"/>
      <c r="E147" s="191"/>
      <c r="F147" s="26">
        <v>650</v>
      </c>
      <c r="G147" s="299">
        <v>0</v>
      </c>
      <c r="H147" s="300"/>
      <c r="I147" s="300"/>
      <c r="J147" s="300"/>
      <c r="K147" s="301"/>
    </row>
    <row r="148" spans="1:11" s="13" customFormat="1" ht="19.5" customHeight="1">
      <c r="A148" s="322" t="s">
        <v>68</v>
      </c>
      <c r="B148" s="323"/>
      <c r="C148" s="323"/>
      <c r="D148" s="323"/>
      <c r="E148" s="324"/>
      <c r="F148" s="26" t="s">
        <v>115</v>
      </c>
      <c r="G148" s="281"/>
      <c r="H148" s="282"/>
      <c r="I148" s="282">
        <f>I150+I151</f>
        <v>0</v>
      </c>
      <c r="J148" s="282"/>
      <c r="K148" s="320"/>
    </row>
    <row r="149" spans="1:11" s="14" customFormat="1" ht="15" customHeight="1">
      <c r="A149" s="281" t="s">
        <v>65</v>
      </c>
      <c r="B149" s="282"/>
      <c r="C149" s="282"/>
      <c r="D149" s="282"/>
      <c r="E149" s="283"/>
      <c r="F149" s="26"/>
      <c r="G149" s="281"/>
      <c r="H149" s="282"/>
      <c r="I149" s="282"/>
      <c r="J149" s="282"/>
      <c r="K149" s="320"/>
    </row>
    <row r="150" spans="1:11" s="15" customFormat="1" ht="19.5" customHeight="1">
      <c r="A150" s="281" t="s">
        <v>141</v>
      </c>
      <c r="B150" s="282"/>
      <c r="C150" s="282"/>
      <c r="D150" s="282"/>
      <c r="E150" s="283"/>
      <c r="F150" s="26" t="s">
        <v>115</v>
      </c>
      <c r="G150" s="284">
        <v>0</v>
      </c>
      <c r="H150" s="285"/>
      <c r="I150" s="285"/>
      <c r="J150" s="285"/>
      <c r="K150" s="286"/>
    </row>
    <row r="151" spans="1:11" s="15" customFormat="1" ht="24.75" customHeight="1">
      <c r="A151" s="281" t="s">
        <v>66</v>
      </c>
      <c r="B151" s="282"/>
      <c r="C151" s="282"/>
      <c r="D151" s="282"/>
      <c r="E151" s="283"/>
      <c r="F151" s="26" t="s">
        <v>115</v>
      </c>
      <c r="G151" s="321"/>
      <c r="H151" s="285"/>
      <c r="I151" s="285"/>
      <c r="J151" s="285"/>
      <c r="K151" s="286"/>
    </row>
    <row r="152" spans="1:11" s="15" customFormat="1" ht="22.5" customHeight="1" thickBot="1">
      <c r="A152" s="325" t="s">
        <v>97</v>
      </c>
      <c r="B152" s="326"/>
      <c r="C152" s="326"/>
      <c r="D152" s="326"/>
      <c r="E152" s="327"/>
      <c r="F152" s="31"/>
      <c r="G152" s="348"/>
      <c r="H152" s="349"/>
      <c r="I152" s="349"/>
      <c r="J152" s="349"/>
      <c r="K152" s="350"/>
    </row>
    <row r="153" spans="1:11" ht="27.75" customHeight="1" thickBot="1">
      <c r="A153" s="331" t="s">
        <v>7</v>
      </c>
      <c r="B153" s="332"/>
      <c r="C153" s="332"/>
      <c r="D153" s="196" t="s">
        <v>109</v>
      </c>
      <c r="E153" s="196" t="s">
        <v>69</v>
      </c>
      <c r="F153" s="335" t="s">
        <v>65</v>
      </c>
      <c r="G153" s="336"/>
      <c r="H153" s="336"/>
      <c r="I153" s="336"/>
      <c r="J153" s="336"/>
      <c r="K153" s="337"/>
    </row>
    <row r="154" spans="1:11" ht="96.75" customHeight="1" thickBot="1">
      <c r="A154" s="194"/>
      <c r="B154" s="333"/>
      <c r="C154" s="333"/>
      <c r="D154" s="197"/>
      <c r="E154" s="197"/>
      <c r="F154" s="75" t="s">
        <v>143</v>
      </c>
      <c r="G154" s="75" t="s">
        <v>104</v>
      </c>
      <c r="H154" s="194" t="s">
        <v>105</v>
      </c>
      <c r="I154" s="195"/>
      <c r="J154" s="32" t="s">
        <v>106</v>
      </c>
      <c r="K154" s="32" t="s">
        <v>116</v>
      </c>
    </row>
    <row r="155" spans="1:13" s="8" customFormat="1" ht="19.5" customHeight="1">
      <c r="A155" s="328" t="s">
        <v>70</v>
      </c>
      <c r="B155" s="329"/>
      <c r="C155" s="330"/>
      <c r="D155" s="33"/>
      <c r="E155" s="34">
        <f>F155+J155+H155+G155</f>
        <v>7046200</v>
      </c>
      <c r="F155" s="108">
        <f>F157+F162+F170+F173+F177+F187+F181</f>
        <v>6326600</v>
      </c>
      <c r="G155" s="34">
        <f>G157+G162+G170+G173+G177+G187+G181</f>
        <v>209600</v>
      </c>
      <c r="H155" s="338">
        <f>H162</f>
        <v>0</v>
      </c>
      <c r="I155" s="338"/>
      <c r="J155" s="34">
        <f>J268</f>
        <v>510000</v>
      </c>
      <c r="K155" s="35">
        <v>0</v>
      </c>
      <c r="L155" s="87">
        <f>E157+E162+E177+E181</f>
        <v>7046200</v>
      </c>
      <c r="M155" s="87"/>
    </row>
    <row r="156" spans="1:12" s="7" customFormat="1" ht="16.5" customHeight="1">
      <c r="A156" s="180" t="s">
        <v>65</v>
      </c>
      <c r="B156" s="181"/>
      <c r="C156" s="182"/>
      <c r="D156" s="36"/>
      <c r="E156" s="37"/>
      <c r="F156" s="37"/>
      <c r="G156" s="37"/>
      <c r="H156" s="334"/>
      <c r="I156" s="334"/>
      <c r="J156" s="37"/>
      <c r="K156" s="38"/>
      <c r="L156" s="88"/>
    </row>
    <row r="157" spans="1:13" s="8" customFormat="1" ht="19.5" customHeight="1">
      <c r="A157" s="183" t="s">
        <v>71</v>
      </c>
      <c r="B157" s="184"/>
      <c r="C157" s="185"/>
      <c r="D157" s="39">
        <v>210</v>
      </c>
      <c r="E157" s="40">
        <f>F157+J157</f>
        <v>5455800</v>
      </c>
      <c r="F157" s="40">
        <f>F159+F161</f>
        <v>5323800</v>
      </c>
      <c r="G157" s="40">
        <v>0</v>
      </c>
      <c r="H157" s="216">
        <v>0</v>
      </c>
      <c r="I157" s="216"/>
      <c r="J157" s="40">
        <f>J270</f>
        <v>132000</v>
      </c>
      <c r="K157" s="41">
        <v>0</v>
      </c>
      <c r="L157" s="87"/>
      <c r="M157" s="87"/>
    </row>
    <row r="158" spans="1:11" s="7" customFormat="1" ht="16.5" customHeight="1">
      <c r="A158" s="180" t="s">
        <v>9</v>
      </c>
      <c r="B158" s="181"/>
      <c r="C158" s="182"/>
      <c r="D158" s="36"/>
      <c r="E158" s="37"/>
      <c r="F158" s="37"/>
      <c r="G158" s="37"/>
      <c r="H158" s="334"/>
      <c r="I158" s="334"/>
      <c r="J158" s="37"/>
      <c r="K158" s="38"/>
    </row>
    <row r="159" spans="1:11" ht="19.5" customHeight="1">
      <c r="A159" s="180" t="s">
        <v>72</v>
      </c>
      <c r="B159" s="181"/>
      <c r="C159" s="182"/>
      <c r="D159" s="36">
        <v>211</v>
      </c>
      <c r="E159" s="37">
        <f>F159+J159</f>
        <v>4170100</v>
      </c>
      <c r="F159" s="37">
        <f>F200</f>
        <v>4088900</v>
      </c>
      <c r="G159" s="37">
        <v>0</v>
      </c>
      <c r="H159" s="334">
        <v>0</v>
      </c>
      <c r="I159" s="334"/>
      <c r="J159" s="37">
        <f>J272</f>
        <v>81200</v>
      </c>
      <c r="K159" s="38">
        <v>0</v>
      </c>
    </row>
    <row r="160" spans="1:11" ht="19.5" customHeight="1">
      <c r="A160" s="180" t="s">
        <v>73</v>
      </c>
      <c r="B160" s="181"/>
      <c r="C160" s="182"/>
      <c r="D160" s="36">
        <v>212</v>
      </c>
      <c r="E160" s="37">
        <f>F160+J160</f>
        <v>20000</v>
      </c>
      <c r="F160" s="37">
        <v>0</v>
      </c>
      <c r="G160" s="37">
        <v>0</v>
      </c>
      <c r="H160" s="334">
        <v>0</v>
      </c>
      <c r="I160" s="334"/>
      <c r="J160" s="37">
        <f>J273</f>
        <v>20000</v>
      </c>
      <c r="K160" s="38">
        <v>0</v>
      </c>
    </row>
    <row r="161" spans="1:11" ht="19.5" customHeight="1">
      <c r="A161" s="180" t="s">
        <v>74</v>
      </c>
      <c r="B161" s="181"/>
      <c r="C161" s="182"/>
      <c r="D161" s="36">
        <v>213</v>
      </c>
      <c r="E161" s="37">
        <f>F161+J161</f>
        <v>1265700</v>
      </c>
      <c r="F161" s="37">
        <f>F202</f>
        <v>1234900</v>
      </c>
      <c r="G161" s="37">
        <v>0</v>
      </c>
      <c r="H161" s="334">
        <v>0</v>
      </c>
      <c r="I161" s="334"/>
      <c r="J161" s="37">
        <f>J274</f>
        <v>30800</v>
      </c>
      <c r="K161" s="38">
        <v>0</v>
      </c>
    </row>
    <row r="162" spans="1:13" s="8" customFormat="1" ht="19.5" customHeight="1">
      <c r="A162" s="183" t="s">
        <v>75</v>
      </c>
      <c r="B162" s="184"/>
      <c r="C162" s="185"/>
      <c r="D162" s="39">
        <v>220</v>
      </c>
      <c r="E162" s="40">
        <f>F162+J162+H162+G162</f>
        <v>1085700</v>
      </c>
      <c r="F162" s="40">
        <f>F164+F165+F166+F168+F169</f>
        <v>898700</v>
      </c>
      <c r="G162" s="40">
        <f>G164+G165+G166+G168+G169</f>
        <v>0</v>
      </c>
      <c r="H162" s="216">
        <f>H168</f>
        <v>0</v>
      </c>
      <c r="I162" s="216"/>
      <c r="J162" s="40">
        <f>J275</f>
        <v>187000</v>
      </c>
      <c r="K162" s="41">
        <v>0</v>
      </c>
      <c r="L162" s="87"/>
      <c r="M162" s="87"/>
    </row>
    <row r="163" spans="1:11" s="7" customFormat="1" ht="18" customHeight="1">
      <c r="A163" s="180" t="s">
        <v>9</v>
      </c>
      <c r="B163" s="181"/>
      <c r="C163" s="182"/>
      <c r="D163" s="36"/>
      <c r="E163" s="37"/>
      <c r="F163" s="37"/>
      <c r="G163" s="37"/>
      <c r="H163" s="334"/>
      <c r="I163" s="334"/>
      <c r="J163" s="37"/>
      <c r="K163" s="38"/>
    </row>
    <row r="164" spans="1:11" ht="19.5" customHeight="1">
      <c r="A164" s="180" t="s">
        <v>76</v>
      </c>
      <c r="B164" s="181"/>
      <c r="C164" s="182"/>
      <c r="D164" s="36">
        <v>221</v>
      </c>
      <c r="E164" s="37">
        <f>F164+J164</f>
        <v>126400</v>
      </c>
      <c r="F164" s="37">
        <f>F205</f>
        <v>118400</v>
      </c>
      <c r="G164" s="37">
        <v>0</v>
      </c>
      <c r="H164" s="334">
        <v>0</v>
      </c>
      <c r="I164" s="334"/>
      <c r="J164" s="37">
        <f>J277</f>
        <v>8000</v>
      </c>
      <c r="K164" s="38">
        <v>0</v>
      </c>
    </row>
    <row r="165" spans="1:11" ht="19.5" customHeight="1">
      <c r="A165" s="180" t="s">
        <v>77</v>
      </c>
      <c r="B165" s="181"/>
      <c r="C165" s="182"/>
      <c r="D165" s="36">
        <v>222</v>
      </c>
      <c r="E165" s="37">
        <f>F165+J165+G165</f>
        <v>21000</v>
      </c>
      <c r="F165" s="37">
        <v>0</v>
      </c>
      <c r="G165" s="37">
        <f>G271</f>
        <v>0</v>
      </c>
      <c r="H165" s="334">
        <v>0</v>
      </c>
      <c r="I165" s="334"/>
      <c r="J165" s="37">
        <f>J278</f>
        <v>21000</v>
      </c>
      <c r="K165" s="38">
        <v>0</v>
      </c>
    </row>
    <row r="166" spans="1:11" ht="19.5" customHeight="1">
      <c r="A166" s="180" t="s">
        <v>78</v>
      </c>
      <c r="B166" s="181"/>
      <c r="C166" s="182"/>
      <c r="D166" s="36">
        <v>223</v>
      </c>
      <c r="E166" s="37">
        <f>F166+J166</f>
        <v>563000</v>
      </c>
      <c r="F166" s="37">
        <f>F207</f>
        <v>531000</v>
      </c>
      <c r="G166" s="37">
        <v>0</v>
      </c>
      <c r="H166" s="334">
        <v>0</v>
      </c>
      <c r="I166" s="334"/>
      <c r="J166" s="37">
        <f>J279</f>
        <v>32000</v>
      </c>
      <c r="K166" s="38">
        <v>0</v>
      </c>
    </row>
    <row r="167" spans="1:11" ht="19.5" customHeight="1">
      <c r="A167" s="180" t="s">
        <v>79</v>
      </c>
      <c r="B167" s="181"/>
      <c r="C167" s="182"/>
      <c r="D167" s="36">
        <v>224</v>
      </c>
      <c r="E167" s="37">
        <v>0</v>
      </c>
      <c r="F167" s="37">
        <v>0</v>
      </c>
      <c r="G167" s="37">
        <v>0</v>
      </c>
      <c r="H167" s="334">
        <v>0</v>
      </c>
      <c r="I167" s="334"/>
      <c r="J167" s="37">
        <v>0</v>
      </c>
      <c r="K167" s="38">
        <v>0</v>
      </c>
    </row>
    <row r="168" spans="1:11" ht="19.5" customHeight="1">
      <c r="A168" s="180" t="s">
        <v>80</v>
      </c>
      <c r="B168" s="181"/>
      <c r="C168" s="182"/>
      <c r="D168" s="36">
        <v>225</v>
      </c>
      <c r="E168" s="37">
        <f>F168+J168+G168</f>
        <v>161000</v>
      </c>
      <c r="F168" s="37">
        <f>F209</f>
        <v>80000</v>
      </c>
      <c r="G168" s="37">
        <f>G256</f>
        <v>0</v>
      </c>
      <c r="H168" s="334">
        <f>H256</f>
        <v>0</v>
      </c>
      <c r="I168" s="334"/>
      <c r="J168" s="37">
        <f>J281</f>
        <v>81000</v>
      </c>
      <c r="K168" s="38">
        <v>0</v>
      </c>
    </row>
    <row r="169" spans="1:11" ht="19.5" customHeight="1">
      <c r="A169" s="180" t="s">
        <v>81</v>
      </c>
      <c r="B169" s="181"/>
      <c r="C169" s="182"/>
      <c r="D169" s="36">
        <v>226</v>
      </c>
      <c r="E169" s="37">
        <f>F169+J169+G169</f>
        <v>214300</v>
      </c>
      <c r="F169" s="37">
        <f>F210</f>
        <v>169300</v>
      </c>
      <c r="G169" s="37">
        <f>G272</f>
        <v>0</v>
      </c>
      <c r="H169" s="334">
        <v>0</v>
      </c>
      <c r="I169" s="334"/>
      <c r="J169" s="37">
        <f>J282</f>
        <v>45000</v>
      </c>
      <c r="K169" s="38">
        <v>0</v>
      </c>
    </row>
    <row r="170" spans="1:11" s="8" customFormat="1" ht="19.5" customHeight="1">
      <c r="A170" s="183" t="s">
        <v>82</v>
      </c>
      <c r="B170" s="184"/>
      <c r="C170" s="185"/>
      <c r="D170" s="39">
        <v>240</v>
      </c>
      <c r="E170" s="40">
        <v>0</v>
      </c>
      <c r="F170" s="40">
        <f>F172+F173</f>
        <v>0</v>
      </c>
      <c r="G170" s="40">
        <v>0</v>
      </c>
      <c r="H170" s="216">
        <v>0</v>
      </c>
      <c r="I170" s="216"/>
      <c r="J170" s="40">
        <f>J172</f>
        <v>0</v>
      </c>
      <c r="K170" s="41">
        <v>0</v>
      </c>
    </row>
    <row r="171" spans="1:11" s="7" customFormat="1" ht="13.5" customHeight="1">
      <c r="A171" s="180" t="s">
        <v>9</v>
      </c>
      <c r="B171" s="181"/>
      <c r="C171" s="182"/>
      <c r="D171" s="36"/>
      <c r="E171" s="37"/>
      <c r="F171" s="37"/>
      <c r="G171" s="37"/>
      <c r="H171" s="334"/>
      <c r="I171" s="334"/>
      <c r="J171" s="37"/>
      <c r="K171" s="38"/>
    </row>
    <row r="172" spans="1:11" ht="19.5" customHeight="1">
      <c r="A172" s="180" t="s">
        <v>150</v>
      </c>
      <c r="B172" s="181"/>
      <c r="C172" s="182"/>
      <c r="D172" s="36">
        <v>241</v>
      </c>
      <c r="E172" s="37">
        <v>0</v>
      </c>
      <c r="F172" s="37">
        <v>0</v>
      </c>
      <c r="G172" s="37">
        <v>0</v>
      </c>
      <c r="H172" s="334">
        <v>0</v>
      </c>
      <c r="I172" s="334"/>
      <c r="J172" s="37">
        <v>0</v>
      </c>
      <c r="K172" s="38">
        <v>0</v>
      </c>
    </row>
    <row r="173" spans="1:11" s="8" customFormat="1" ht="19.5" customHeight="1">
      <c r="A173" s="183" t="s">
        <v>83</v>
      </c>
      <c r="B173" s="184"/>
      <c r="C173" s="185"/>
      <c r="D173" s="39">
        <v>260</v>
      </c>
      <c r="E173" s="40">
        <v>0</v>
      </c>
      <c r="F173" s="40">
        <f>F175+F176</f>
        <v>0</v>
      </c>
      <c r="G173" s="40">
        <v>0</v>
      </c>
      <c r="H173" s="216">
        <v>0</v>
      </c>
      <c r="I173" s="216"/>
      <c r="J173" s="40">
        <f>J175+J176</f>
        <v>0</v>
      </c>
      <c r="K173" s="41">
        <v>0</v>
      </c>
    </row>
    <row r="174" spans="1:11" s="7" customFormat="1" ht="16.5" customHeight="1">
      <c r="A174" s="180" t="s">
        <v>9</v>
      </c>
      <c r="B174" s="181"/>
      <c r="C174" s="182"/>
      <c r="D174" s="36"/>
      <c r="E174" s="37"/>
      <c r="F174" s="37"/>
      <c r="G174" s="37"/>
      <c r="H174" s="334"/>
      <c r="I174" s="334"/>
      <c r="J174" s="37"/>
      <c r="K174" s="38"/>
    </row>
    <row r="175" spans="1:11" ht="19.5" customHeight="1">
      <c r="A175" s="180" t="s">
        <v>84</v>
      </c>
      <c r="B175" s="181"/>
      <c r="C175" s="182"/>
      <c r="D175" s="36">
        <v>262</v>
      </c>
      <c r="E175" s="37">
        <v>0</v>
      </c>
      <c r="F175" s="37">
        <v>0</v>
      </c>
      <c r="G175" s="37">
        <v>0</v>
      </c>
      <c r="H175" s="334">
        <v>0</v>
      </c>
      <c r="I175" s="334"/>
      <c r="J175" s="37">
        <v>0</v>
      </c>
      <c r="K175" s="38">
        <v>0</v>
      </c>
    </row>
    <row r="176" spans="1:11" ht="19.5" customHeight="1">
      <c r="A176" s="180" t="s">
        <v>145</v>
      </c>
      <c r="B176" s="181"/>
      <c r="C176" s="182"/>
      <c r="D176" s="36">
        <v>263</v>
      </c>
      <c r="E176" s="37">
        <v>0</v>
      </c>
      <c r="F176" s="37">
        <v>0</v>
      </c>
      <c r="G176" s="37">
        <v>0</v>
      </c>
      <c r="H176" s="334">
        <v>0</v>
      </c>
      <c r="I176" s="334"/>
      <c r="J176" s="37">
        <v>0</v>
      </c>
      <c r="K176" s="38">
        <v>0</v>
      </c>
    </row>
    <row r="177" spans="1:13" s="8" customFormat="1" ht="19.5" customHeight="1">
      <c r="A177" s="183" t="s">
        <v>101</v>
      </c>
      <c r="B177" s="184"/>
      <c r="C177" s="185"/>
      <c r="D177" s="39">
        <v>290</v>
      </c>
      <c r="E177" s="40">
        <f>F177+J177</f>
        <v>95100</v>
      </c>
      <c r="F177" s="40">
        <f>F179+F180</f>
        <v>4100</v>
      </c>
      <c r="G177" s="40">
        <v>0</v>
      </c>
      <c r="H177" s="216">
        <v>0</v>
      </c>
      <c r="I177" s="216"/>
      <c r="J177" s="40">
        <f>J283</f>
        <v>91000</v>
      </c>
      <c r="K177" s="41">
        <v>0</v>
      </c>
      <c r="L177" s="87"/>
      <c r="M177" s="87"/>
    </row>
    <row r="178" spans="1:11" s="8" customFormat="1" ht="19.5" customHeight="1">
      <c r="A178" s="180" t="s">
        <v>9</v>
      </c>
      <c r="B178" s="181"/>
      <c r="C178" s="182"/>
      <c r="D178" s="36"/>
      <c r="E178" s="40"/>
      <c r="F178" s="40"/>
      <c r="G178" s="40"/>
      <c r="H178" s="342"/>
      <c r="I178" s="343"/>
      <c r="J178" s="40"/>
      <c r="K178" s="41"/>
    </row>
    <row r="179" spans="1:11" s="8" customFormat="1" ht="19.5" customHeight="1">
      <c r="A179" s="180" t="s">
        <v>102</v>
      </c>
      <c r="B179" s="181"/>
      <c r="C179" s="182"/>
      <c r="D179" s="36"/>
      <c r="E179" s="40">
        <f>F179+J179</f>
        <v>4100</v>
      </c>
      <c r="F179" s="40">
        <v>4100</v>
      </c>
      <c r="G179" s="40">
        <v>0</v>
      </c>
      <c r="H179" s="342">
        <v>0</v>
      </c>
      <c r="I179" s="343"/>
      <c r="J179" s="40">
        <f>0</f>
        <v>0</v>
      </c>
      <c r="K179" s="41">
        <v>0</v>
      </c>
    </row>
    <row r="180" spans="1:11" s="8" customFormat="1" ht="19.5" customHeight="1">
      <c r="A180" s="180" t="s">
        <v>103</v>
      </c>
      <c r="B180" s="181"/>
      <c r="C180" s="182"/>
      <c r="D180" s="36"/>
      <c r="E180" s="40">
        <v>0</v>
      </c>
      <c r="F180" s="40">
        <v>0</v>
      </c>
      <c r="G180" s="40">
        <v>0</v>
      </c>
      <c r="H180" s="342">
        <v>0</v>
      </c>
      <c r="I180" s="343"/>
      <c r="J180" s="40">
        <v>0</v>
      </c>
      <c r="K180" s="41">
        <v>0</v>
      </c>
    </row>
    <row r="181" spans="1:13" s="8" customFormat="1" ht="19.5" customHeight="1">
      <c r="A181" s="183" t="s">
        <v>85</v>
      </c>
      <c r="B181" s="184"/>
      <c r="C181" s="185"/>
      <c r="D181" s="39">
        <v>300</v>
      </c>
      <c r="E181" s="40">
        <f>F181+J181+G181</f>
        <v>409600</v>
      </c>
      <c r="F181" s="107">
        <f>F183+F186</f>
        <v>100000</v>
      </c>
      <c r="G181" s="40">
        <f>G183</f>
        <v>209600</v>
      </c>
      <c r="H181" s="216">
        <v>0</v>
      </c>
      <c r="I181" s="216"/>
      <c r="J181" s="40">
        <f>J287</f>
        <v>100000</v>
      </c>
      <c r="K181" s="41">
        <v>0</v>
      </c>
      <c r="L181" s="87"/>
      <c r="M181" s="87"/>
    </row>
    <row r="182" spans="1:12" s="7" customFormat="1" ht="16.5" customHeight="1">
      <c r="A182" s="180" t="s">
        <v>9</v>
      </c>
      <c r="B182" s="181"/>
      <c r="C182" s="182"/>
      <c r="D182" s="36"/>
      <c r="E182" s="37"/>
      <c r="F182" s="37"/>
      <c r="G182" s="37"/>
      <c r="H182" s="334"/>
      <c r="I182" s="334"/>
      <c r="J182" s="37"/>
      <c r="K182" s="38"/>
      <c r="L182" s="88"/>
    </row>
    <row r="183" spans="1:11" ht="18" customHeight="1">
      <c r="A183" s="180" t="s">
        <v>86</v>
      </c>
      <c r="B183" s="181"/>
      <c r="C183" s="182"/>
      <c r="D183" s="36">
        <v>310</v>
      </c>
      <c r="E183" s="37">
        <f>F183+G183+J183</f>
        <v>249600</v>
      </c>
      <c r="F183" s="37">
        <f>F224</f>
        <v>0</v>
      </c>
      <c r="G183" s="37">
        <f>G264</f>
        <v>209600</v>
      </c>
      <c r="H183" s="334">
        <v>0</v>
      </c>
      <c r="I183" s="334"/>
      <c r="J183" s="37">
        <f>J289</f>
        <v>40000</v>
      </c>
      <c r="K183" s="38">
        <v>0</v>
      </c>
    </row>
    <row r="184" spans="1:11" ht="19.5" customHeight="1">
      <c r="A184" s="180" t="s">
        <v>87</v>
      </c>
      <c r="B184" s="181"/>
      <c r="C184" s="182"/>
      <c r="D184" s="36">
        <v>320</v>
      </c>
      <c r="E184" s="37">
        <v>0</v>
      </c>
      <c r="F184" s="37">
        <v>0</v>
      </c>
      <c r="G184" s="37">
        <v>0</v>
      </c>
      <c r="H184" s="334">
        <v>0</v>
      </c>
      <c r="I184" s="334"/>
      <c r="J184" s="37">
        <v>0</v>
      </c>
      <c r="K184" s="38">
        <v>0</v>
      </c>
    </row>
    <row r="185" spans="1:11" ht="19.5" customHeight="1">
      <c r="A185" s="180" t="s">
        <v>88</v>
      </c>
      <c r="B185" s="181"/>
      <c r="C185" s="182"/>
      <c r="D185" s="36">
        <v>330</v>
      </c>
      <c r="E185" s="37">
        <v>0</v>
      </c>
      <c r="F185" s="37">
        <v>0</v>
      </c>
      <c r="G185" s="37">
        <v>0</v>
      </c>
      <c r="H185" s="334">
        <v>0</v>
      </c>
      <c r="I185" s="334"/>
      <c r="J185" s="37">
        <v>0</v>
      </c>
      <c r="K185" s="38">
        <v>0</v>
      </c>
    </row>
    <row r="186" spans="1:11" ht="21" customHeight="1">
      <c r="A186" s="180" t="s">
        <v>89</v>
      </c>
      <c r="B186" s="181"/>
      <c r="C186" s="182"/>
      <c r="D186" s="36">
        <v>340</v>
      </c>
      <c r="E186" s="37">
        <f>F186+J186</f>
        <v>160000</v>
      </c>
      <c r="F186" s="106">
        <f>F227</f>
        <v>100000</v>
      </c>
      <c r="G186" s="37">
        <v>0</v>
      </c>
      <c r="H186" s="334">
        <v>0</v>
      </c>
      <c r="I186" s="334"/>
      <c r="J186" s="37">
        <f>J291</f>
        <v>60000</v>
      </c>
      <c r="K186" s="38">
        <v>0</v>
      </c>
    </row>
    <row r="187" spans="1:11" s="8" customFormat="1" ht="19.5" customHeight="1">
      <c r="A187" s="183" t="s">
        <v>90</v>
      </c>
      <c r="B187" s="184"/>
      <c r="C187" s="185"/>
      <c r="D187" s="39">
        <v>500</v>
      </c>
      <c r="E187" s="40">
        <f>F187+J187</f>
        <v>0</v>
      </c>
      <c r="F187" s="40">
        <f>F189+F190</f>
        <v>0</v>
      </c>
      <c r="G187" s="40">
        <v>0</v>
      </c>
      <c r="H187" s="216">
        <v>0</v>
      </c>
      <c r="I187" s="216"/>
      <c r="J187" s="40">
        <v>0</v>
      </c>
      <c r="K187" s="41">
        <v>0</v>
      </c>
    </row>
    <row r="188" spans="1:11" s="7" customFormat="1" ht="16.5" customHeight="1">
      <c r="A188" s="180" t="s">
        <v>9</v>
      </c>
      <c r="B188" s="181"/>
      <c r="C188" s="182"/>
      <c r="D188" s="36"/>
      <c r="E188" s="37"/>
      <c r="F188" s="37"/>
      <c r="G188" s="37"/>
      <c r="H188" s="334"/>
      <c r="I188" s="334"/>
      <c r="J188" s="37"/>
      <c r="K188" s="38"/>
    </row>
    <row r="189" spans="1:11" ht="36" customHeight="1">
      <c r="A189" s="180" t="s">
        <v>91</v>
      </c>
      <c r="B189" s="181"/>
      <c r="C189" s="182"/>
      <c r="D189" s="36">
        <v>520</v>
      </c>
      <c r="E189" s="37">
        <v>0</v>
      </c>
      <c r="F189" s="37">
        <v>0</v>
      </c>
      <c r="G189" s="37">
        <v>0</v>
      </c>
      <c r="H189" s="334">
        <v>0</v>
      </c>
      <c r="I189" s="334"/>
      <c r="J189" s="37">
        <v>0</v>
      </c>
      <c r="K189" s="38">
        <v>0</v>
      </c>
    </row>
    <row r="190" spans="1:11" ht="18" customHeight="1">
      <c r="A190" s="180" t="s">
        <v>92</v>
      </c>
      <c r="B190" s="181"/>
      <c r="C190" s="182"/>
      <c r="D190" s="36">
        <v>530</v>
      </c>
      <c r="E190" s="37">
        <v>0</v>
      </c>
      <c r="F190" s="37">
        <v>0</v>
      </c>
      <c r="G190" s="37">
        <v>0</v>
      </c>
      <c r="H190" s="334">
        <v>0</v>
      </c>
      <c r="I190" s="334"/>
      <c r="J190" s="37">
        <v>0</v>
      </c>
      <c r="K190" s="38">
        <v>0</v>
      </c>
    </row>
    <row r="191" spans="1:11" ht="19.5" customHeight="1">
      <c r="A191" s="217" t="s">
        <v>93</v>
      </c>
      <c r="B191" s="218"/>
      <c r="C191" s="218"/>
      <c r="D191" s="219"/>
      <c r="E191" s="219"/>
      <c r="F191" s="219"/>
      <c r="G191" s="219"/>
      <c r="H191" s="219"/>
      <c r="I191" s="219"/>
      <c r="J191" s="219"/>
      <c r="K191" s="220"/>
    </row>
    <row r="192" spans="1:11" ht="19.5" customHeight="1">
      <c r="A192" s="217" t="s">
        <v>94</v>
      </c>
      <c r="B192" s="218"/>
      <c r="C192" s="218"/>
      <c r="D192" s="219"/>
      <c r="E192" s="219"/>
      <c r="F192" s="219"/>
      <c r="G192" s="219"/>
      <c r="H192" s="219"/>
      <c r="I192" s="219"/>
      <c r="J192" s="219"/>
      <c r="K192" s="220"/>
    </row>
    <row r="193" spans="1:11" ht="19.5" customHeight="1" thickBot="1">
      <c r="A193" s="221" t="s">
        <v>95</v>
      </c>
      <c r="B193" s="222"/>
      <c r="C193" s="222"/>
      <c r="D193" s="213"/>
      <c r="E193" s="214"/>
      <c r="F193" s="214"/>
      <c r="G193" s="214"/>
      <c r="H193" s="214"/>
      <c r="I193" s="214"/>
      <c r="J193" s="214"/>
      <c r="K193" s="215"/>
    </row>
    <row r="194" spans="1:11" ht="19.5" customHeight="1" thickBot="1">
      <c r="A194" s="344" t="s">
        <v>65</v>
      </c>
      <c r="B194" s="345"/>
      <c r="C194" s="345"/>
      <c r="D194" s="345"/>
      <c r="E194" s="345"/>
      <c r="F194" s="345"/>
      <c r="G194" s="345"/>
      <c r="H194" s="345"/>
      <c r="I194" s="345"/>
      <c r="J194" s="345"/>
      <c r="K194" s="346"/>
    </row>
    <row r="195" spans="1:11" ht="19.5" customHeight="1" thickBot="1">
      <c r="A195" s="339" t="s">
        <v>182</v>
      </c>
      <c r="B195" s="340"/>
      <c r="C195" s="340"/>
      <c r="D195" s="340"/>
      <c r="E195" s="340"/>
      <c r="F195" s="340"/>
      <c r="G195" s="340"/>
      <c r="H195" s="340"/>
      <c r="I195" s="340"/>
      <c r="J195" s="340"/>
      <c r="K195" s="341"/>
    </row>
    <row r="196" spans="1:12" s="8" customFormat="1" ht="19.5" customHeight="1">
      <c r="A196" s="328" t="s">
        <v>70</v>
      </c>
      <c r="B196" s="329"/>
      <c r="C196" s="330"/>
      <c r="D196" s="33"/>
      <c r="E196" s="34">
        <f>E198+E203+E218+E222</f>
        <v>6322500</v>
      </c>
      <c r="F196" s="109">
        <f>F198+F203+F222</f>
        <v>6322500</v>
      </c>
      <c r="G196" s="34">
        <v>0</v>
      </c>
      <c r="H196" s="338">
        <v>0</v>
      </c>
      <c r="I196" s="338"/>
      <c r="J196" s="34">
        <f>J198+J203+J211+J214+J218+J222</f>
        <v>0</v>
      </c>
      <c r="K196" s="35">
        <v>0</v>
      </c>
      <c r="L196" s="87"/>
    </row>
    <row r="197" spans="1:11" s="7" customFormat="1" ht="16.5" customHeight="1">
      <c r="A197" s="180" t="s">
        <v>65</v>
      </c>
      <c r="B197" s="181"/>
      <c r="C197" s="182"/>
      <c r="D197" s="36"/>
      <c r="E197" s="37"/>
      <c r="F197" s="110"/>
      <c r="G197" s="37"/>
      <c r="H197" s="334"/>
      <c r="I197" s="334"/>
      <c r="J197" s="37"/>
      <c r="K197" s="38"/>
    </row>
    <row r="198" spans="1:12" s="8" customFormat="1" ht="19.5" customHeight="1">
      <c r="A198" s="183" t="s">
        <v>71</v>
      </c>
      <c r="B198" s="184"/>
      <c r="C198" s="185"/>
      <c r="D198" s="39">
        <v>210</v>
      </c>
      <c r="E198" s="40">
        <f>F198+J198</f>
        <v>5323800</v>
      </c>
      <c r="F198" s="111">
        <f>F202+F200</f>
        <v>5323800</v>
      </c>
      <c r="G198" s="40">
        <v>0</v>
      </c>
      <c r="H198" s="216">
        <v>0</v>
      </c>
      <c r="I198" s="216"/>
      <c r="J198" s="40">
        <f>J202+J200+J201</f>
        <v>0</v>
      </c>
      <c r="K198" s="41">
        <v>0</v>
      </c>
      <c r="L198" s="87"/>
    </row>
    <row r="199" spans="1:11" s="7" customFormat="1" ht="18" customHeight="1">
      <c r="A199" s="180" t="s">
        <v>9</v>
      </c>
      <c r="B199" s="181"/>
      <c r="C199" s="182"/>
      <c r="D199" s="36"/>
      <c r="E199" s="37"/>
      <c r="F199" s="110"/>
      <c r="G199" s="37"/>
      <c r="H199" s="334"/>
      <c r="I199" s="334"/>
      <c r="J199" s="37"/>
      <c r="K199" s="38"/>
    </row>
    <row r="200" spans="1:11" ht="19.5" customHeight="1">
      <c r="A200" s="180" t="s">
        <v>72</v>
      </c>
      <c r="B200" s="181"/>
      <c r="C200" s="182"/>
      <c r="D200" s="36">
        <v>211</v>
      </c>
      <c r="E200" s="37">
        <f>F200+J200</f>
        <v>4088900</v>
      </c>
      <c r="F200" s="110">
        <v>4088900</v>
      </c>
      <c r="G200" s="37">
        <v>0</v>
      </c>
      <c r="H200" s="334">
        <v>0</v>
      </c>
      <c r="I200" s="334"/>
      <c r="J200" s="37">
        <v>0</v>
      </c>
      <c r="K200" s="38">
        <v>0</v>
      </c>
    </row>
    <row r="201" spans="1:11" ht="19.5" customHeight="1">
      <c r="A201" s="180" t="s">
        <v>73</v>
      </c>
      <c r="B201" s="181"/>
      <c r="C201" s="182"/>
      <c r="D201" s="36">
        <v>212</v>
      </c>
      <c r="E201" s="37">
        <f>F201+J201</f>
        <v>0</v>
      </c>
      <c r="F201" s="110"/>
      <c r="G201" s="37"/>
      <c r="H201" s="334"/>
      <c r="I201" s="334"/>
      <c r="J201" s="37">
        <v>0</v>
      </c>
      <c r="K201" s="38"/>
    </row>
    <row r="202" spans="1:11" ht="19.5" customHeight="1">
      <c r="A202" s="180" t="s">
        <v>74</v>
      </c>
      <c r="B202" s="181"/>
      <c r="C202" s="182"/>
      <c r="D202" s="36">
        <v>213</v>
      </c>
      <c r="E202" s="37">
        <f>F202+J202</f>
        <v>1234900</v>
      </c>
      <c r="F202" s="110">
        <v>1234900</v>
      </c>
      <c r="G202" s="37">
        <v>0</v>
      </c>
      <c r="H202" s="334">
        <v>0</v>
      </c>
      <c r="I202" s="334"/>
      <c r="J202" s="37">
        <v>0</v>
      </c>
      <c r="K202" s="38">
        <v>0</v>
      </c>
    </row>
    <row r="203" spans="1:12" s="8" customFormat="1" ht="19.5" customHeight="1">
      <c r="A203" s="183" t="s">
        <v>75</v>
      </c>
      <c r="B203" s="184"/>
      <c r="C203" s="185"/>
      <c r="D203" s="39">
        <v>220</v>
      </c>
      <c r="E203" s="40">
        <f>F203+J203</f>
        <v>898700</v>
      </c>
      <c r="F203" s="111">
        <f>F205+F206+F207+F209+F210</f>
        <v>898700</v>
      </c>
      <c r="G203" s="40">
        <v>0</v>
      </c>
      <c r="H203" s="216">
        <v>0</v>
      </c>
      <c r="I203" s="216"/>
      <c r="J203" s="40">
        <f>J205+J206+J207+J209+J210</f>
        <v>0</v>
      </c>
      <c r="K203" s="41">
        <v>0</v>
      </c>
      <c r="L203" s="87"/>
    </row>
    <row r="204" spans="1:11" s="7" customFormat="1" ht="16.5" customHeight="1">
      <c r="A204" s="180" t="s">
        <v>9</v>
      </c>
      <c r="B204" s="181"/>
      <c r="C204" s="182"/>
      <c r="D204" s="36"/>
      <c r="E204" s="37"/>
      <c r="F204" s="110"/>
      <c r="G204" s="37"/>
      <c r="H204" s="334"/>
      <c r="I204" s="334"/>
      <c r="J204" s="37"/>
      <c r="K204" s="38"/>
    </row>
    <row r="205" spans="1:11" ht="19.5" customHeight="1">
      <c r="A205" s="180" t="s">
        <v>76</v>
      </c>
      <c r="B205" s="181"/>
      <c r="C205" s="182"/>
      <c r="D205" s="36">
        <v>221</v>
      </c>
      <c r="E205" s="37">
        <f>F205</f>
        <v>118400</v>
      </c>
      <c r="F205" s="110">
        <v>118400</v>
      </c>
      <c r="G205" s="37">
        <v>0</v>
      </c>
      <c r="H205" s="334">
        <v>0</v>
      </c>
      <c r="I205" s="334"/>
      <c r="J205" s="37">
        <v>0</v>
      </c>
      <c r="K205" s="38">
        <v>0</v>
      </c>
    </row>
    <row r="206" spans="1:11" ht="19.5" customHeight="1">
      <c r="A206" s="180" t="s">
        <v>77</v>
      </c>
      <c r="B206" s="181"/>
      <c r="C206" s="182"/>
      <c r="D206" s="36">
        <v>222</v>
      </c>
      <c r="E206" s="37">
        <f>F206</f>
        <v>0</v>
      </c>
      <c r="F206" s="110">
        <v>0</v>
      </c>
      <c r="G206" s="37">
        <v>0</v>
      </c>
      <c r="H206" s="334">
        <v>0</v>
      </c>
      <c r="I206" s="334"/>
      <c r="J206" s="37">
        <v>0</v>
      </c>
      <c r="K206" s="38">
        <v>0</v>
      </c>
    </row>
    <row r="207" spans="1:11" ht="19.5" customHeight="1">
      <c r="A207" s="180" t="s">
        <v>78</v>
      </c>
      <c r="B207" s="181"/>
      <c r="C207" s="182"/>
      <c r="D207" s="36">
        <v>223</v>
      </c>
      <c r="E207" s="37">
        <v>0</v>
      </c>
      <c r="F207" s="110">
        <v>531000</v>
      </c>
      <c r="G207" s="37">
        <v>0</v>
      </c>
      <c r="H207" s="334">
        <v>0</v>
      </c>
      <c r="I207" s="334"/>
      <c r="J207" s="37">
        <v>0</v>
      </c>
      <c r="K207" s="38">
        <v>0</v>
      </c>
    </row>
    <row r="208" spans="1:11" ht="19.5" customHeight="1">
      <c r="A208" s="180" t="s">
        <v>79</v>
      </c>
      <c r="B208" s="181"/>
      <c r="C208" s="182"/>
      <c r="D208" s="36">
        <v>224</v>
      </c>
      <c r="E208" s="37">
        <v>0</v>
      </c>
      <c r="F208" s="110"/>
      <c r="G208" s="37"/>
      <c r="H208" s="334"/>
      <c r="I208" s="334"/>
      <c r="J208" s="37"/>
      <c r="K208" s="38"/>
    </row>
    <row r="209" spans="1:11" ht="19.5" customHeight="1">
      <c r="A209" s="180" t="s">
        <v>80</v>
      </c>
      <c r="B209" s="181"/>
      <c r="C209" s="182"/>
      <c r="D209" s="36">
        <v>225</v>
      </c>
      <c r="E209" s="37">
        <f>F209+J209</f>
        <v>80000</v>
      </c>
      <c r="F209" s="110">
        <v>80000</v>
      </c>
      <c r="G209" s="37">
        <v>0</v>
      </c>
      <c r="H209" s="334">
        <v>0</v>
      </c>
      <c r="I209" s="334"/>
      <c r="J209" s="37">
        <v>0</v>
      </c>
      <c r="K209" s="38">
        <v>0</v>
      </c>
    </row>
    <row r="210" spans="1:11" ht="19.5" customHeight="1">
      <c r="A210" s="180" t="s">
        <v>81</v>
      </c>
      <c r="B210" s="181"/>
      <c r="C210" s="182"/>
      <c r="D210" s="36">
        <v>226</v>
      </c>
      <c r="E210" s="37">
        <f>F210</f>
        <v>169300</v>
      </c>
      <c r="F210" s="110">
        <v>169300</v>
      </c>
      <c r="G210" s="37">
        <v>0</v>
      </c>
      <c r="H210" s="334">
        <v>0</v>
      </c>
      <c r="I210" s="334"/>
      <c r="J210" s="37">
        <v>0</v>
      </c>
      <c r="K210" s="38">
        <v>0</v>
      </c>
    </row>
    <row r="211" spans="1:11" s="8" customFormat="1" ht="19.5" customHeight="1">
      <c r="A211" s="183" t="s">
        <v>82</v>
      </c>
      <c r="B211" s="184"/>
      <c r="C211" s="185"/>
      <c r="D211" s="39">
        <v>240</v>
      </c>
      <c r="E211" s="40"/>
      <c r="F211" s="111"/>
      <c r="G211" s="40"/>
      <c r="H211" s="216"/>
      <c r="I211" s="216"/>
      <c r="J211" s="40"/>
      <c r="K211" s="41"/>
    </row>
    <row r="212" spans="1:11" s="7" customFormat="1" ht="13.5" customHeight="1">
      <c r="A212" s="180" t="s">
        <v>9</v>
      </c>
      <c r="B212" s="181"/>
      <c r="C212" s="182"/>
      <c r="D212" s="36"/>
      <c r="E212" s="37"/>
      <c r="F212" s="110"/>
      <c r="G212" s="37"/>
      <c r="H212" s="334"/>
      <c r="I212" s="334"/>
      <c r="J212" s="37"/>
      <c r="K212" s="38"/>
    </row>
    <row r="213" spans="1:11" ht="19.5" customHeight="1">
      <c r="A213" s="180" t="s">
        <v>144</v>
      </c>
      <c r="B213" s="181"/>
      <c r="C213" s="182"/>
      <c r="D213" s="36">
        <v>241</v>
      </c>
      <c r="E213" s="37">
        <v>0</v>
      </c>
      <c r="F213" s="110">
        <v>0</v>
      </c>
      <c r="G213" s="37">
        <v>0</v>
      </c>
      <c r="H213" s="334">
        <v>0</v>
      </c>
      <c r="I213" s="334"/>
      <c r="J213" s="37">
        <v>0</v>
      </c>
      <c r="K213" s="38">
        <v>0</v>
      </c>
    </row>
    <row r="214" spans="1:11" s="8" customFormat="1" ht="19.5" customHeight="1">
      <c r="A214" s="183" t="s">
        <v>83</v>
      </c>
      <c r="B214" s="184"/>
      <c r="C214" s="185"/>
      <c r="D214" s="39">
        <v>260</v>
      </c>
      <c r="E214" s="40">
        <v>0</v>
      </c>
      <c r="F214" s="111">
        <v>0</v>
      </c>
      <c r="G214" s="40">
        <v>0</v>
      </c>
      <c r="H214" s="216">
        <v>0</v>
      </c>
      <c r="I214" s="216"/>
      <c r="J214" s="40">
        <v>0</v>
      </c>
      <c r="K214" s="41">
        <v>0</v>
      </c>
    </row>
    <row r="215" spans="1:11" s="7" customFormat="1" ht="18" customHeight="1">
      <c r="A215" s="180" t="s">
        <v>9</v>
      </c>
      <c r="B215" s="181"/>
      <c r="C215" s="182"/>
      <c r="D215" s="36"/>
      <c r="E215" s="37"/>
      <c r="F215" s="110"/>
      <c r="G215" s="37"/>
      <c r="H215" s="334"/>
      <c r="I215" s="334"/>
      <c r="J215" s="37"/>
      <c r="K215" s="38"/>
    </row>
    <row r="216" spans="1:11" ht="19.5" customHeight="1">
      <c r="A216" s="180" t="s">
        <v>84</v>
      </c>
      <c r="B216" s="181"/>
      <c r="C216" s="182"/>
      <c r="D216" s="36">
        <v>262</v>
      </c>
      <c r="E216" s="37">
        <v>0</v>
      </c>
      <c r="F216" s="110">
        <v>0</v>
      </c>
      <c r="G216" s="37">
        <v>0</v>
      </c>
      <c r="H216" s="334">
        <v>0</v>
      </c>
      <c r="I216" s="334"/>
      <c r="J216" s="37">
        <v>0</v>
      </c>
      <c r="K216" s="38">
        <v>0</v>
      </c>
    </row>
    <row r="217" spans="1:11" ht="19.5" customHeight="1">
      <c r="A217" s="180" t="s">
        <v>145</v>
      </c>
      <c r="B217" s="181"/>
      <c r="C217" s="182"/>
      <c r="D217" s="36">
        <v>263</v>
      </c>
      <c r="E217" s="37">
        <v>0</v>
      </c>
      <c r="F217" s="110">
        <v>0</v>
      </c>
      <c r="G217" s="37">
        <v>0</v>
      </c>
      <c r="H217" s="334">
        <v>0</v>
      </c>
      <c r="I217" s="334"/>
      <c r="J217" s="37">
        <v>0</v>
      </c>
      <c r="K217" s="38">
        <v>0</v>
      </c>
    </row>
    <row r="218" spans="1:11" s="8" customFormat="1" ht="19.5" customHeight="1">
      <c r="A218" s="183" t="s">
        <v>101</v>
      </c>
      <c r="B218" s="184"/>
      <c r="C218" s="185"/>
      <c r="D218" s="39">
        <v>290</v>
      </c>
      <c r="E218" s="47">
        <f>J218</f>
        <v>0</v>
      </c>
      <c r="F218" s="111">
        <f>F220</f>
        <v>0</v>
      </c>
      <c r="G218" s="40">
        <v>0</v>
      </c>
      <c r="H218" s="216">
        <v>0</v>
      </c>
      <c r="I218" s="216"/>
      <c r="J218" s="40">
        <f>J220+J221</f>
        <v>0</v>
      </c>
      <c r="K218" s="41">
        <v>0</v>
      </c>
    </row>
    <row r="219" spans="1:11" s="8" customFormat="1" ht="16.5" customHeight="1">
      <c r="A219" s="180" t="s">
        <v>9</v>
      </c>
      <c r="B219" s="181"/>
      <c r="C219" s="182"/>
      <c r="D219" s="36"/>
      <c r="E219" s="40"/>
      <c r="F219" s="111"/>
      <c r="G219" s="40"/>
      <c r="H219" s="342"/>
      <c r="I219" s="343"/>
      <c r="J219" s="40"/>
      <c r="K219" s="41"/>
    </row>
    <row r="220" spans="1:11" s="8" customFormat="1" ht="19.5" customHeight="1">
      <c r="A220" s="180" t="s">
        <v>102</v>
      </c>
      <c r="B220" s="181"/>
      <c r="C220" s="182"/>
      <c r="D220" s="36"/>
      <c r="E220" s="46">
        <f>J220</f>
        <v>0</v>
      </c>
      <c r="F220" s="111">
        <v>0</v>
      </c>
      <c r="G220" s="40">
        <v>0</v>
      </c>
      <c r="H220" s="342">
        <v>0</v>
      </c>
      <c r="I220" s="343"/>
      <c r="J220" s="46">
        <v>0</v>
      </c>
      <c r="K220" s="41">
        <v>0</v>
      </c>
    </row>
    <row r="221" spans="1:11" s="8" customFormat="1" ht="19.5" customHeight="1">
      <c r="A221" s="180" t="s">
        <v>103</v>
      </c>
      <c r="B221" s="181"/>
      <c r="C221" s="182"/>
      <c r="D221" s="36"/>
      <c r="E221" s="47">
        <f>F221</f>
        <v>0</v>
      </c>
      <c r="F221" s="112"/>
      <c r="G221" s="40">
        <v>0</v>
      </c>
      <c r="H221" s="342">
        <v>0</v>
      </c>
      <c r="I221" s="343"/>
      <c r="J221" s="40">
        <v>0</v>
      </c>
      <c r="K221" s="41">
        <v>0</v>
      </c>
    </row>
    <row r="222" spans="1:12" s="8" customFormat="1" ht="19.5" customHeight="1">
      <c r="A222" s="183" t="s">
        <v>85</v>
      </c>
      <c r="B222" s="184"/>
      <c r="C222" s="185"/>
      <c r="D222" s="39">
        <v>300</v>
      </c>
      <c r="E222" s="47">
        <f>F222+J222</f>
        <v>100000</v>
      </c>
      <c r="F222" s="113">
        <f>F227</f>
        <v>100000</v>
      </c>
      <c r="G222" s="40">
        <v>0</v>
      </c>
      <c r="H222" s="216">
        <v>0</v>
      </c>
      <c r="I222" s="216"/>
      <c r="J222" s="40">
        <f>J224+J227</f>
        <v>0</v>
      </c>
      <c r="K222" s="41">
        <v>0</v>
      </c>
      <c r="L222" s="87"/>
    </row>
    <row r="223" spans="1:11" s="7" customFormat="1" ht="17.25" customHeight="1">
      <c r="A223" s="180" t="s">
        <v>9</v>
      </c>
      <c r="B223" s="181"/>
      <c r="C223" s="182"/>
      <c r="D223" s="36"/>
      <c r="E223" s="37"/>
      <c r="F223" s="110"/>
      <c r="G223" s="37"/>
      <c r="H223" s="334"/>
      <c r="I223" s="334"/>
      <c r="J223" s="37"/>
      <c r="K223" s="38"/>
    </row>
    <row r="224" spans="1:11" ht="18" customHeight="1">
      <c r="A224" s="180" t="s">
        <v>86</v>
      </c>
      <c r="B224" s="181"/>
      <c r="C224" s="182"/>
      <c r="D224" s="36">
        <v>310</v>
      </c>
      <c r="E224" s="37">
        <v>0</v>
      </c>
      <c r="F224" s="110">
        <v>0</v>
      </c>
      <c r="G224" s="37">
        <v>0</v>
      </c>
      <c r="H224" s="334">
        <v>0</v>
      </c>
      <c r="I224" s="334"/>
      <c r="J224" s="37">
        <v>0</v>
      </c>
      <c r="K224" s="38">
        <v>0</v>
      </c>
    </row>
    <row r="225" spans="1:11" ht="19.5" customHeight="1">
      <c r="A225" s="180" t="s">
        <v>87</v>
      </c>
      <c r="B225" s="181"/>
      <c r="C225" s="182"/>
      <c r="D225" s="36">
        <v>320</v>
      </c>
      <c r="E225" s="37">
        <v>0</v>
      </c>
      <c r="F225" s="110">
        <v>0</v>
      </c>
      <c r="G225" s="37">
        <v>0</v>
      </c>
      <c r="H225" s="334">
        <v>0</v>
      </c>
      <c r="I225" s="334"/>
      <c r="J225" s="37">
        <v>0</v>
      </c>
      <c r="K225" s="38">
        <v>0</v>
      </c>
    </row>
    <row r="226" spans="1:11" ht="19.5" customHeight="1">
      <c r="A226" s="180" t="s">
        <v>88</v>
      </c>
      <c r="B226" s="181"/>
      <c r="C226" s="182"/>
      <c r="D226" s="36">
        <v>330</v>
      </c>
      <c r="E226" s="37">
        <v>0</v>
      </c>
      <c r="F226" s="110">
        <v>0</v>
      </c>
      <c r="G226" s="37">
        <v>0</v>
      </c>
      <c r="H226" s="334">
        <v>0</v>
      </c>
      <c r="I226" s="334"/>
      <c r="J226" s="37">
        <v>0</v>
      </c>
      <c r="K226" s="38">
        <v>0</v>
      </c>
    </row>
    <row r="227" spans="1:11" ht="17.25" customHeight="1">
      <c r="A227" s="180" t="s">
        <v>89</v>
      </c>
      <c r="B227" s="181"/>
      <c r="C227" s="182"/>
      <c r="D227" s="36">
        <v>340</v>
      </c>
      <c r="E227" s="37">
        <f>F227</f>
        <v>100000</v>
      </c>
      <c r="F227" s="114">
        <v>100000</v>
      </c>
      <c r="G227" s="37">
        <v>0</v>
      </c>
      <c r="H227" s="334">
        <v>0</v>
      </c>
      <c r="I227" s="334"/>
      <c r="J227" s="37">
        <v>0</v>
      </c>
      <c r="K227" s="38">
        <v>0</v>
      </c>
    </row>
    <row r="228" spans="1:11" s="8" customFormat="1" ht="19.5" customHeight="1">
      <c r="A228" s="183" t="s">
        <v>90</v>
      </c>
      <c r="B228" s="184"/>
      <c r="C228" s="185"/>
      <c r="D228" s="39">
        <v>500</v>
      </c>
      <c r="E228" s="40">
        <v>0</v>
      </c>
      <c r="F228" s="111">
        <v>0</v>
      </c>
      <c r="G228" s="40">
        <v>0</v>
      </c>
      <c r="H228" s="216">
        <v>0</v>
      </c>
      <c r="I228" s="216"/>
      <c r="J228" s="40">
        <v>0</v>
      </c>
      <c r="K228" s="41">
        <v>0</v>
      </c>
    </row>
    <row r="229" spans="1:11" s="7" customFormat="1" ht="18" customHeight="1">
      <c r="A229" s="180" t="s">
        <v>9</v>
      </c>
      <c r="B229" s="181"/>
      <c r="C229" s="182"/>
      <c r="D229" s="36"/>
      <c r="E229" s="37"/>
      <c r="F229" s="110"/>
      <c r="G229" s="37"/>
      <c r="H229" s="334"/>
      <c r="I229" s="334"/>
      <c r="J229" s="37"/>
      <c r="K229" s="38"/>
    </row>
    <row r="230" spans="1:11" ht="36" customHeight="1">
      <c r="A230" s="180" t="s">
        <v>91</v>
      </c>
      <c r="B230" s="181"/>
      <c r="C230" s="182"/>
      <c r="D230" s="36">
        <v>520</v>
      </c>
      <c r="E230" s="37">
        <v>0</v>
      </c>
      <c r="F230" s="110">
        <v>0</v>
      </c>
      <c r="G230" s="37">
        <v>0</v>
      </c>
      <c r="H230" s="334">
        <v>0</v>
      </c>
      <c r="I230" s="334"/>
      <c r="J230" s="37">
        <v>0</v>
      </c>
      <c r="K230" s="38">
        <v>0</v>
      </c>
    </row>
    <row r="231" spans="1:11" ht="18" customHeight="1" thickBot="1">
      <c r="A231" s="351" t="s">
        <v>92</v>
      </c>
      <c r="B231" s="352"/>
      <c r="C231" s="353"/>
      <c r="D231" s="81">
        <v>530</v>
      </c>
      <c r="E231" s="82">
        <v>0</v>
      </c>
      <c r="F231" s="115">
        <v>0</v>
      </c>
      <c r="G231" s="82">
        <v>0</v>
      </c>
      <c r="H231" s="354">
        <v>0</v>
      </c>
      <c r="I231" s="354"/>
      <c r="J231" s="82">
        <v>0</v>
      </c>
      <c r="K231" s="83">
        <v>0</v>
      </c>
    </row>
    <row r="232" spans="1:11" ht="19.5" customHeight="1" hidden="1" thickBot="1">
      <c r="A232" s="355"/>
      <c r="B232" s="356"/>
      <c r="C232" s="356"/>
      <c r="D232" s="36"/>
      <c r="E232" s="36"/>
      <c r="F232" s="36"/>
      <c r="G232" s="36"/>
      <c r="H232" s="169"/>
      <c r="I232" s="170"/>
      <c r="J232" s="36"/>
      <c r="K232" s="36"/>
    </row>
    <row r="233" spans="1:11" ht="19.5" customHeight="1" hidden="1" thickBot="1">
      <c r="A233" s="339" t="s">
        <v>166</v>
      </c>
      <c r="B233" s="340"/>
      <c r="C233" s="340"/>
      <c r="D233" s="340"/>
      <c r="E233" s="340"/>
      <c r="F233" s="340"/>
      <c r="G233" s="340"/>
      <c r="H233" s="340"/>
      <c r="I233" s="340"/>
      <c r="J233" s="340"/>
      <c r="K233" s="341"/>
    </row>
    <row r="234" spans="1:11" s="8" customFormat="1" ht="19.5" customHeight="1" hidden="1">
      <c r="A234" s="328" t="s">
        <v>70</v>
      </c>
      <c r="B234" s="329"/>
      <c r="C234" s="330"/>
      <c r="D234" s="33"/>
      <c r="E234" s="34"/>
      <c r="F234" s="34"/>
      <c r="G234" s="34"/>
      <c r="H234" s="338"/>
      <c r="I234" s="338"/>
      <c r="J234" s="34"/>
      <c r="K234" s="35"/>
    </row>
    <row r="235" spans="1:11" s="7" customFormat="1" ht="12.75" customHeight="1" hidden="1">
      <c r="A235" s="180" t="s">
        <v>65</v>
      </c>
      <c r="B235" s="181"/>
      <c r="C235" s="182"/>
      <c r="D235" s="36"/>
      <c r="E235" s="37"/>
      <c r="F235" s="37"/>
      <c r="G235" s="37"/>
      <c r="H235" s="334"/>
      <c r="I235" s="334"/>
      <c r="J235" s="37"/>
      <c r="K235" s="38"/>
    </row>
    <row r="236" spans="1:11" s="8" customFormat="1" ht="19.5" customHeight="1" hidden="1">
      <c r="A236" s="183" t="s">
        <v>71</v>
      </c>
      <c r="B236" s="184"/>
      <c r="C236" s="185"/>
      <c r="D236" s="39">
        <v>210</v>
      </c>
      <c r="E236" s="40"/>
      <c r="F236" s="40"/>
      <c r="G236" s="40"/>
      <c r="H236" s="216"/>
      <c r="I236" s="216"/>
      <c r="J236" s="40"/>
      <c r="K236" s="41"/>
    </row>
    <row r="237" spans="1:11" s="7" customFormat="1" ht="12.75" customHeight="1" hidden="1">
      <c r="A237" s="180" t="s">
        <v>9</v>
      </c>
      <c r="B237" s="181"/>
      <c r="C237" s="182"/>
      <c r="D237" s="36"/>
      <c r="E237" s="37"/>
      <c r="F237" s="37"/>
      <c r="G237" s="37"/>
      <c r="H237" s="334"/>
      <c r="I237" s="334"/>
      <c r="J237" s="37"/>
      <c r="K237" s="38"/>
    </row>
    <row r="238" spans="1:11" ht="19.5" customHeight="1" hidden="1">
      <c r="A238" s="180" t="s">
        <v>72</v>
      </c>
      <c r="B238" s="181"/>
      <c r="C238" s="182"/>
      <c r="D238" s="36">
        <v>211</v>
      </c>
      <c r="E238" s="37"/>
      <c r="F238" s="37"/>
      <c r="G238" s="37"/>
      <c r="H238" s="334"/>
      <c r="I238" s="334"/>
      <c r="J238" s="37"/>
      <c r="K238" s="38"/>
    </row>
    <row r="239" spans="1:11" ht="19.5" customHeight="1" hidden="1">
      <c r="A239" s="180" t="s">
        <v>73</v>
      </c>
      <c r="B239" s="181"/>
      <c r="C239" s="182"/>
      <c r="D239" s="36">
        <v>212</v>
      </c>
      <c r="E239" s="37"/>
      <c r="F239" s="37"/>
      <c r="G239" s="37"/>
      <c r="H239" s="334"/>
      <c r="I239" s="334"/>
      <c r="J239" s="37"/>
      <c r="K239" s="38"/>
    </row>
    <row r="240" spans="1:11" ht="19.5" customHeight="1" hidden="1">
      <c r="A240" s="180" t="s">
        <v>74</v>
      </c>
      <c r="B240" s="181"/>
      <c r="C240" s="182"/>
      <c r="D240" s="36">
        <v>213</v>
      </c>
      <c r="E240" s="37"/>
      <c r="F240" s="37"/>
      <c r="G240" s="37"/>
      <c r="H240" s="334"/>
      <c r="I240" s="334"/>
      <c r="J240" s="37"/>
      <c r="K240" s="38"/>
    </row>
    <row r="241" spans="1:11" s="8" customFormat="1" ht="19.5" customHeight="1" hidden="1">
      <c r="A241" s="183" t="s">
        <v>75</v>
      </c>
      <c r="B241" s="184"/>
      <c r="C241" s="185"/>
      <c r="D241" s="39">
        <v>220</v>
      </c>
      <c r="E241" s="40"/>
      <c r="F241" s="40"/>
      <c r="G241" s="40"/>
      <c r="H241" s="216"/>
      <c r="I241" s="216"/>
      <c r="J241" s="40"/>
      <c r="K241" s="41"/>
    </row>
    <row r="242" spans="1:11" s="7" customFormat="1" ht="12.75" customHeight="1" hidden="1">
      <c r="A242" s="180" t="s">
        <v>9</v>
      </c>
      <c r="B242" s="181"/>
      <c r="C242" s="182"/>
      <c r="D242" s="36"/>
      <c r="E242" s="37"/>
      <c r="F242" s="37"/>
      <c r="G242" s="37"/>
      <c r="H242" s="334"/>
      <c r="I242" s="334"/>
      <c r="J242" s="37"/>
      <c r="K242" s="38"/>
    </row>
    <row r="243" spans="1:11" ht="19.5" customHeight="1" hidden="1">
      <c r="A243" s="180" t="s">
        <v>76</v>
      </c>
      <c r="B243" s="181"/>
      <c r="C243" s="182"/>
      <c r="D243" s="36">
        <v>221</v>
      </c>
      <c r="E243" s="37"/>
      <c r="F243" s="37"/>
      <c r="G243" s="37"/>
      <c r="H243" s="334"/>
      <c r="I243" s="334"/>
      <c r="J243" s="37"/>
      <c r="K243" s="38"/>
    </row>
    <row r="244" spans="1:11" ht="19.5" customHeight="1" hidden="1">
      <c r="A244" s="180" t="s">
        <v>77</v>
      </c>
      <c r="B244" s="181"/>
      <c r="C244" s="182"/>
      <c r="D244" s="36">
        <v>222</v>
      </c>
      <c r="E244" s="37"/>
      <c r="F244" s="37"/>
      <c r="G244" s="37"/>
      <c r="H244" s="334"/>
      <c r="I244" s="334"/>
      <c r="J244" s="37"/>
      <c r="K244" s="38"/>
    </row>
    <row r="245" spans="1:11" ht="19.5" customHeight="1" hidden="1">
      <c r="A245" s="180" t="s">
        <v>78</v>
      </c>
      <c r="B245" s="181"/>
      <c r="C245" s="182"/>
      <c r="D245" s="36">
        <v>223</v>
      </c>
      <c r="E245" s="37"/>
      <c r="F245" s="37"/>
      <c r="G245" s="37"/>
      <c r="H245" s="334"/>
      <c r="I245" s="334"/>
      <c r="J245" s="37"/>
      <c r="K245" s="38"/>
    </row>
    <row r="246" spans="1:11" ht="19.5" customHeight="1" hidden="1">
      <c r="A246" s="180" t="s">
        <v>79</v>
      </c>
      <c r="B246" s="181"/>
      <c r="C246" s="182"/>
      <c r="D246" s="36">
        <v>224</v>
      </c>
      <c r="E246" s="37"/>
      <c r="F246" s="37"/>
      <c r="G246" s="37"/>
      <c r="H246" s="334"/>
      <c r="I246" s="334"/>
      <c r="J246" s="37"/>
      <c r="K246" s="38"/>
    </row>
    <row r="247" spans="1:11" ht="19.5" customHeight="1" hidden="1">
      <c r="A247" s="180" t="s">
        <v>80</v>
      </c>
      <c r="B247" s="181"/>
      <c r="C247" s="182"/>
      <c r="D247" s="36">
        <v>225</v>
      </c>
      <c r="E247" s="37"/>
      <c r="F247" s="37"/>
      <c r="G247" s="37"/>
      <c r="H247" s="334"/>
      <c r="I247" s="334"/>
      <c r="J247" s="37"/>
      <c r="K247" s="38"/>
    </row>
    <row r="248" spans="1:11" ht="19.5" customHeight="1" hidden="1">
      <c r="A248" s="180" t="s">
        <v>81</v>
      </c>
      <c r="B248" s="181"/>
      <c r="C248" s="182"/>
      <c r="D248" s="36">
        <v>226</v>
      </c>
      <c r="E248" s="37"/>
      <c r="F248" s="37"/>
      <c r="G248" s="37"/>
      <c r="H248" s="334"/>
      <c r="I248" s="334"/>
      <c r="J248" s="37"/>
      <c r="K248" s="38"/>
    </row>
    <row r="249" spans="1:11" s="8" customFormat="1" ht="19.5" customHeight="1" hidden="1">
      <c r="A249" s="183" t="s">
        <v>82</v>
      </c>
      <c r="B249" s="184"/>
      <c r="C249" s="185"/>
      <c r="D249" s="39">
        <v>240</v>
      </c>
      <c r="E249" s="40"/>
      <c r="F249" s="40"/>
      <c r="G249" s="40"/>
      <c r="H249" s="216"/>
      <c r="I249" s="216"/>
      <c r="J249" s="40"/>
      <c r="K249" s="41"/>
    </row>
    <row r="250" spans="1:11" s="7" customFormat="1" ht="13.5" customHeight="1" hidden="1">
      <c r="A250" s="180" t="s">
        <v>9</v>
      </c>
      <c r="B250" s="181"/>
      <c r="C250" s="182"/>
      <c r="D250" s="36"/>
      <c r="E250" s="37"/>
      <c r="F250" s="37"/>
      <c r="G250" s="37"/>
      <c r="H250" s="334"/>
      <c r="I250" s="334"/>
      <c r="J250" s="37"/>
      <c r="K250" s="38"/>
    </row>
    <row r="251" spans="1:11" ht="19.5" customHeight="1" hidden="1">
      <c r="A251" s="180" t="s">
        <v>144</v>
      </c>
      <c r="B251" s="181"/>
      <c r="C251" s="182"/>
      <c r="D251" s="36">
        <v>241</v>
      </c>
      <c r="E251" s="37"/>
      <c r="F251" s="37"/>
      <c r="G251" s="37"/>
      <c r="H251" s="334"/>
      <c r="I251" s="334"/>
      <c r="J251" s="37"/>
      <c r="K251" s="38"/>
    </row>
    <row r="252" spans="1:11" s="8" customFormat="1" ht="19.5" customHeight="1" hidden="1">
      <c r="A252" s="183" t="s">
        <v>83</v>
      </c>
      <c r="B252" s="184"/>
      <c r="C252" s="185"/>
      <c r="D252" s="39">
        <v>260</v>
      </c>
      <c r="E252" s="40"/>
      <c r="F252" s="40"/>
      <c r="G252" s="40"/>
      <c r="H252" s="216"/>
      <c r="I252" s="216"/>
      <c r="J252" s="40"/>
      <c r="K252" s="41"/>
    </row>
    <row r="253" spans="1:11" s="7" customFormat="1" ht="12.75" customHeight="1" hidden="1">
      <c r="A253" s="180" t="s">
        <v>9</v>
      </c>
      <c r="B253" s="181"/>
      <c r="C253" s="182"/>
      <c r="D253" s="36"/>
      <c r="E253" s="37"/>
      <c r="F253" s="37"/>
      <c r="G253" s="37"/>
      <c r="H253" s="334"/>
      <c r="I253" s="334"/>
      <c r="J253" s="37"/>
      <c r="K253" s="38"/>
    </row>
    <row r="254" spans="1:11" ht="19.5" customHeight="1" hidden="1">
      <c r="A254" s="180" t="s">
        <v>84</v>
      </c>
      <c r="B254" s="181"/>
      <c r="C254" s="182"/>
      <c r="D254" s="36">
        <v>262</v>
      </c>
      <c r="E254" s="37"/>
      <c r="F254" s="37"/>
      <c r="G254" s="37"/>
      <c r="H254" s="334"/>
      <c r="I254" s="334"/>
      <c r="J254" s="37"/>
      <c r="K254" s="38"/>
    </row>
    <row r="255" spans="1:11" ht="19.5" customHeight="1" hidden="1" thickBot="1">
      <c r="A255" s="180" t="s">
        <v>145</v>
      </c>
      <c r="B255" s="181"/>
      <c r="C255" s="182"/>
      <c r="D255" s="36">
        <v>263</v>
      </c>
      <c r="E255" s="37"/>
      <c r="F255" s="37"/>
      <c r="G255" s="37"/>
      <c r="H255" s="334"/>
      <c r="I255" s="334"/>
      <c r="J255" s="37"/>
      <c r="K255" s="38"/>
    </row>
    <row r="256" spans="1:11" ht="19.5" customHeight="1" hidden="1">
      <c r="A256" s="135" t="s">
        <v>70</v>
      </c>
      <c r="B256" s="136"/>
      <c r="C256" s="137"/>
      <c r="D256" s="65"/>
      <c r="E256" s="47">
        <v>0</v>
      </c>
      <c r="F256" s="47">
        <v>0</v>
      </c>
      <c r="G256" s="47">
        <f>G257</f>
        <v>0</v>
      </c>
      <c r="H256" s="367">
        <v>0</v>
      </c>
      <c r="I256" s="368"/>
      <c r="J256" s="47">
        <v>0</v>
      </c>
      <c r="K256" s="47">
        <v>0</v>
      </c>
    </row>
    <row r="257" spans="1:11" ht="19.5" customHeight="1" hidden="1" thickBot="1">
      <c r="A257" s="138" t="s">
        <v>80</v>
      </c>
      <c r="B257" s="139"/>
      <c r="C257" s="140"/>
      <c r="D257" s="68">
        <v>225</v>
      </c>
      <c r="E257" s="37">
        <v>0</v>
      </c>
      <c r="F257" s="37">
        <v>0</v>
      </c>
      <c r="G257" s="37">
        <v>0</v>
      </c>
      <c r="H257" s="369">
        <v>0</v>
      </c>
      <c r="I257" s="370"/>
      <c r="J257" s="37">
        <v>0</v>
      </c>
      <c r="K257" s="37">
        <v>0</v>
      </c>
    </row>
    <row r="258" spans="1:11" ht="19.5" customHeight="1" thickBot="1">
      <c r="A258" s="339" t="s">
        <v>179</v>
      </c>
      <c r="B258" s="340"/>
      <c r="C258" s="340"/>
      <c r="D258" s="340"/>
      <c r="E258" s="340"/>
      <c r="F258" s="340"/>
      <c r="G258" s="340"/>
      <c r="H258" s="340"/>
      <c r="I258" s="340"/>
      <c r="J258" s="340"/>
      <c r="K258" s="341"/>
    </row>
    <row r="259" spans="1:11" s="8" customFormat="1" ht="19.5" customHeight="1">
      <c r="A259" s="183" t="s">
        <v>101</v>
      </c>
      <c r="B259" s="184"/>
      <c r="C259" s="185"/>
      <c r="D259" s="39">
        <v>290</v>
      </c>
      <c r="E259" s="40">
        <v>0</v>
      </c>
      <c r="F259" s="40">
        <f>F261</f>
        <v>4100</v>
      </c>
      <c r="G259" s="40">
        <v>0</v>
      </c>
      <c r="H259" s="216">
        <v>0</v>
      </c>
      <c r="I259" s="216"/>
      <c r="J259" s="40">
        <v>0</v>
      </c>
      <c r="K259" s="41">
        <v>0</v>
      </c>
    </row>
    <row r="260" spans="1:11" s="8" customFormat="1" ht="19.5" customHeight="1">
      <c r="A260" s="180" t="s">
        <v>9</v>
      </c>
      <c r="B260" s="181"/>
      <c r="C260" s="182"/>
      <c r="D260" s="36"/>
      <c r="E260" s="40"/>
      <c r="F260" s="40"/>
      <c r="G260" s="40"/>
      <c r="H260" s="342"/>
      <c r="I260" s="343"/>
      <c r="J260" s="40"/>
      <c r="K260" s="41"/>
    </row>
    <row r="261" spans="1:11" s="8" customFormat="1" ht="19.5" customHeight="1">
      <c r="A261" s="180" t="s">
        <v>102</v>
      </c>
      <c r="B261" s="181"/>
      <c r="C261" s="182"/>
      <c r="D261" s="36"/>
      <c r="E261" s="40">
        <v>4100</v>
      </c>
      <c r="F261" s="40">
        <v>4100</v>
      </c>
      <c r="G261" s="40">
        <v>0</v>
      </c>
      <c r="H261" s="342">
        <v>0</v>
      </c>
      <c r="I261" s="343"/>
      <c r="J261" s="40">
        <v>0</v>
      </c>
      <c r="K261" s="41">
        <v>0</v>
      </c>
    </row>
    <row r="262" spans="1:11" s="8" customFormat="1" ht="19.5" customHeight="1" thickBot="1">
      <c r="A262" s="351" t="s">
        <v>103</v>
      </c>
      <c r="B262" s="352"/>
      <c r="C262" s="353"/>
      <c r="D262" s="81"/>
      <c r="E262" s="100">
        <v>0</v>
      </c>
      <c r="F262" s="100">
        <v>0</v>
      </c>
      <c r="G262" s="100">
        <v>0</v>
      </c>
      <c r="H262" s="357">
        <v>0</v>
      </c>
      <c r="I262" s="358"/>
      <c r="J262" s="100">
        <v>0</v>
      </c>
      <c r="K262" s="101">
        <v>0</v>
      </c>
    </row>
    <row r="263" spans="1:11" s="8" customFormat="1" ht="19.5" customHeight="1" thickBot="1">
      <c r="A263" s="339" t="s">
        <v>180</v>
      </c>
      <c r="B263" s="340"/>
      <c r="C263" s="340"/>
      <c r="D263" s="340"/>
      <c r="E263" s="340"/>
      <c r="F263" s="340"/>
      <c r="G263" s="340"/>
      <c r="H263" s="340"/>
      <c r="I263" s="340"/>
      <c r="J263" s="340"/>
      <c r="K263" s="341"/>
    </row>
    <row r="264" spans="1:11" s="7" customFormat="1" ht="18.75" customHeight="1">
      <c r="A264" s="359" t="s">
        <v>70</v>
      </c>
      <c r="B264" s="360"/>
      <c r="C264" s="361"/>
      <c r="D264" s="86"/>
      <c r="E264" s="96">
        <f>G264</f>
        <v>209600</v>
      </c>
      <c r="F264" s="97">
        <v>0</v>
      </c>
      <c r="G264" s="96">
        <f>G266</f>
        <v>209600</v>
      </c>
      <c r="H264" s="362">
        <v>0</v>
      </c>
      <c r="I264" s="363"/>
      <c r="J264" s="97">
        <v>0</v>
      </c>
      <c r="K264" s="98">
        <v>0</v>
      </c>
    </row>
    <row r="265" spans="1:11" ht="18" customHeight="1">
      <c r="A265" s="183" t="s">
        <v>85</v>
      </c>
      <c r="B265" s="184"/>
      <c r="C265" s="185"/>
      <c r="D265" s="36">
        <v>300</v>
      </c>
      <c r="E265" s="99">
        <v>0</v>
      </c>
      <c r="F265" s="99">
        <v>0</v>
      </c>
      <c r="G265" s="99">
        <v>0</v>
      </c>
      <c r="H265" s="169">
        <v>0</v>
      </c>
      <c r="I265" s="170"/>
      <c r="J265" s="99">
        <v>0</v>
      </c>
      <c r="K265" s="99">
        <v>0</v>
      </c>
    </row>
    <row r="266" spans="1:11" ht="19.5" customHeight="1" thickBot="1">
      <c r="A266" s="180" t="s">
        <v>86</v>
      </c>
      <c r="B266" s="181"/>
      <c r="C266" s="182"/>
      <c r="D266" s="36">
        <v>310</v>
      </c>
      <c r="E266" s="99">
        <f>G266</f>
        <v>209600</v>
      </c>
      <c r="F266" s="99">
        <v>0</v>
      </c>
      <c r="G266" s="97">
        <v>209600</v>
      </c>
      <c r="H266" s="169">
        <v>0</v>
      </c>
      <c r="I266" s="170"/>
      <c r="J266" s="99">
        <v>0</v>
      </c>
      <c r="K266" s="99">
        <v>0</v>
      </c>
    </row>
    <row r="267" spans="1:11" ht="19.5" customHeight="1" thickBot="1">
      <c r="A267" s="339" t="s">
        <v>181</v>
      </c>
      <c r="B267" s="340"/>
      <c r="C267" s="340"/>
      <c r="D267" s="365"/>
      <c r="E267" s="365"/>
      <c r="F267" s="365"/>
      <c r="G267" s="365"/>
      <c r="H267" s="365"/>
      <c r="I267" s="365"/>
      <c r="J267" s="365"/>
      <c r="K267" s="366"/>
    </row>
    <row r="268" spans="1:11" ht="18" customHeight="1">
      <c r="A268" s="328" t="s">
        <v>70</v>
      </c>
      <c r="B268" s="329"/>
      <c r="C268" s="330"/>
      <c r="D268" s="84"/>
      <c r="E268" s="95">
        <f>J268</f>
        <v>510000</v>
      </c>
      <c r="F268" s="94">
        <v>0</v>
      </c>
      <c r="G268" s="94">
        <v>0</v>
      </c>
      <c r="H268" s="362">
        <v>0</v>
      </c>
      <c r="I268" s="364"/>
      <c r="J268" s="116">
        <f>J270+J275+J283+J287</f>
        <v>510000</v>
      </c>
      <c r="K268" s="103">
        <v>0</v>
      </c>
    </row>
    <row r="269" spans="1:11" s="8" customFormat="1" ht="18" customHeight="1">
      <c r="A269" s="180" t="s">
        <v>65</v>
      </c>
      <c r="B269" s="181"/>
      <c r="C269" s="182"/>
      <c r="D269" s="86"/>
      <c r="E269" s="95"/>
      <c r="F269" s="95"/>
      <c r="G269" s="95"/>
      <c r="H269" s="171"/>
      <c r="I269" s="172"/>
      <c r="J269" s="116"/>
      <c r="K269" s="104"/>
    </row>
    <row r="270" spans="1:11" s="7" customFormat="1" ht="18" customHeight="1">
      <c r="A270" s="183" t="s">
        <v>71</v>
      </c>
      <c r="B270" s="184"/>
      <c r="C270" s="185"/>
      <c r="D270" s="86">
        <v>210</v>
      </c>
      <c r="E270" s="95">
        <f>J270</f>
        <v>132000</v>
      </c>
      <c r="F270" s="95">
        <v>0</v>
      </c>
      <c r="G270" s="95">
        <v>0</v>
      </c>
      <c r="H270" s="171">
        <v>0</v>
      </c>
      <c r="I270" s="172"/>
      <c r="J270" s="116">
        <f>J272+J273+J274</f>
        <v>132000</v>
      </c>
      <c r="K270" s="105"/>
    </row>
    <row r="271" spans="1:11" ht="18" customHeight="1">
      <c r="A271" s="180" t="s">
        <v>9</v>
      </c>
      <c r="B271" s="181"/>
      <c r="C271" s="182"/>
      <c r="D271" s="85"/>
      <c r="E271" s="94"/>
      <c r="F271" s="94"/>
      <c r="G271" s="94"/>
      <c r="H271" s="169"/>
      <c r="I271" s="170"/>
      <c r="J271" s="117"/>
      <c r="K271" s="105">
        <v>0</v>
      </c>
    </row>
    <row r="272" spans="1:11" ht="18" customHeight="1">
      <c r="A272" s="180" t="s">
        <v>72</v>
      </c>
      <c r="B272" s="181"/>
      <c r="C272" s="182"/>
      <c r="D272" s="85">
        <v>211</v>
      </c>
      <c r="E272" s="94">
        <f>J272</f>
        <v>81200</v>
      </c>
      <c r="F272" s="94">
        <v>0</v>
      </c>
      <c r="G272" s="94">
        <v>0</v>
      </c>
      <c r="H272" s="169">
        <v>0</v>
      </c>
      <c r="I272" s="170"/>
      <c r="J272" s="117">
        <v>81200</v>
      </c>
      <c r="K272" s="105">
        <v>0</v>
      </c>
    </row>
    <row r="273" spans="1:11" ht="18" customHeight="1">
      <c r="A273" s="180" t="s">
        <v>73</v>
      </c>
      <c r="B273" s="181"/>
      <c r="C273" s="182"/>
      <c r="D273" s="85">
        <v>212</v>
      </c>
      <c r="E273" s="94">
        <f>J273</f>
        <v>20000</v>
      </c>
      <c r="F273" s="94">
        <v>0</v>
      </c>
      <c r="G273" s="94">
        <v>0</v>
      </c>
      <c r="H273" s="169">
        <v>0</v>
      </c>
      <c r="I273" s="170"/>
      <c r="J273" s="117">
        <v>20000</v>
      </c>
      <c r="K273" s="105"/>
    </row>
    <row r="274" spans="1:11" ht="18" customHeight="1">
      <c r="A274" s="180" t="s">
        <v>74</v>
      </c>
      <c r="B274" s="181"/>
      <c r="C274" s="182"/>
      <c r="D274" s="85">
        <v>213</v>
      </c>
      <c r="E274" s="94">
        <f>J274</f>
        <v>30800</v>
      </c>
      <c r="F274" s="94">
        <v>0</v>
      </c>
      <c r="G274" s="94">
        <v>0</v>
      </c>
      <c r="H274" s="169">
        <v>0</v>
      </c>
      <c r="I274" s="170"/>
      <c r="J274" s="117">
        <v>30800</v>
      </c>
      <c r="K274" s="105"/>
    </row>
    <row r="275" spans="1:11" ht="18" customHeight="1">
      <c r="A275" s="183" t="s">
        <v>75</v>
      </c>
      <c r="B275" s="184"/>
      <c r="C275" s="185"/>
      <c r="D275" s="86">
        <v>220</v>
      </c>
      <c r="E275" s="95">
        <f>J275</f>
        <v>187000</v>
      </c>
      <c r="F275" s="95">
        <v>0</v>
      </c>
      <c r="G275" s="95">
        <v>0</v>
      </c>
      <c r="H275" s="171">
        <v>0</v>
      </c>
      <c r="I275" s="172"/>
      <c r="J275" s="116">
        <f>J277+J278+J279+J281+J282</f>
        <v>187000</v>
      </c>
      <c r="K275" s="105"/>
    </row>
    <row r="276" spans="1:11" ht="18" customHeight="1">
      <c r="A276" s="180" t="s">
        <v>9</v>
      </c>
      <c r="B276" s="181"/>
      <c r="C276" s="182"/>
      <c r="D276" s="85"/>
      <c r="E276" s="94"/>
      <c r="F276" s="94"/>
      <c r="G276" s="94"/>
      <c r="H276" s="169"/>
      <c r="I276" s="170"/>
      <c r="J276" s="117"/>
      <c r="K276" s="105"/>
    </row>
    <row r="277" spans="1:11" ht="18" customHeight="1">
      <c r="A277" s="180" t="s">
        <v>76</v>
      </c>
      <c r="B277" s="181"/>
      <c r="C277" s="182"/>
      <c r="D277" s="85">
        <v>221</v>
      </c>
      <c r="E277" s="94">
        <f>J277</f>
        <v>8000</v>
      </c>
      <c r="F277" s="94">
        <v>0</v>
      </c>
      <c r="G277" s="94">
        <v>0</v>
      </c>
      <c r="H277" s="169">
        <v>0</v>
      </c>
      <c r="I277" s="170"/>
      <c r="J277" s="117">
        <v>8000</v>
      </c>
      <c r="K277" s="105"/>
    </row>
    <row r="278" spans="1:11" ht="18" customHeight="1">
      <c r="A278" s="180" t="s">
        <v>77</v>
      </c>
      <c r="B278" s="181"/>
      <c r="C278" s="182"/>
      <c r="D278" s="85">
        <v>222</v>
      </c>
      <c r="E278" s="94">
        <f>J278</f>
        <v>21000</v>
      </c>
      <c r="F278" s="94">
        <v>0</v>
      </c>
      <c r="G278" s="94">
        <v>0</v>
      </c>
      <c r="H278" s="169">
        <v>0</v>
      </c>
      <c r="I278" s="170"/>
      <c r="J278" s="117">
        <v>21000</v>
      </c>
      <c r="K278" s="105"/>
    </row>
    <row r="279" spans="1:11" ht="18" customHeight="1">
      <c r="A279" s="180" t="s">
        <v>78</v>
      </c>
      <c r="B279" s="181"/>
      <c r="C279" s="182"/>
      <c r="D279" s="85">
        <v>223</v>
      </c>
      <c r="E279" s="94">
        <f>J279</f>
        <v>32000</v>
      </c>
      <c r="F279" s="94">
        <v>0</v>
      </c>
      <c r="G279" s="94">
        <v>0</v>
      </c>
      <c r="H279" s="169">
        <v>0</v>
      </c>
      <c r="I279" s="170"/>
      <c r="J279" s="117">
        <v>32000</v>
      </c>
      <c r="K279" s="105"/>
    </row>
    <row r="280" spans="1:11" ht="18" customHeight="1">
      <c r="A280" s="180" t="s">
        <v>79</v>
      </c>
      <c r="B280" s="181"/>
      <c r="C280" s="182"/>
      <c r="D280" s="85">
        <v>224</v>
      </c>
      <c r="E280" s="94">
        <f>G280</f>
        <v>0</v>
      </c>
      <c r="F280" s="94">
        <v>0</v>
      </c>
      <c r="G280" s="94">
        <v>0</v>
      </c>
      <c r="H280" s="169">
        <v>0</v>
      </c>
      <c r="I280" s="170"/>
      <c r="J280" s="117">
        <v>0</v>
      </c>
      <c r="K280" s="105"/>
    </row>
    <row r="281" spans="1:11" ht="18" customHeight="1">
      <c r="A281" s="180" t="s">
        <v>80</v>
      </c>
      <c r="B281" s="181"/>
      <c r="C281" s="182"/>
      <c r="D281" s="85">
        <v>225</v>
      </c>
      <c r="E281" s="94">
        <f>J281</f>
        <v>81000</v>
      </c>
      <c r="F281" s="94">
        <v>0</v>
      </c>
      <c r="G281" s="94">
        <v>0</v>
      </c>
      <c r="H281" s="169">
        <v>0</v>
      </c>
      <c r="I281" s="170"/>
      <c r="J281" s="117">
        <v>81000</v>
      </c>
      <c r="K281" s="105"/>
    </row>
    <row r="282" spans="1:11" ht="18" customHeight="1">
      <c r="A282" s="180" t="s">
        <v>81</v>
      </c>
      <c r="B282" s="181"/>
      <c r="C282" s="182"/>
      <c r="D282" s="85">
        <v>226</v>
      </c>
      <c r="E282" s="94">
        <f>J282</f>
        <v>45000</v>
      </c>
      <c r="F282" s="94">
        <v>0</v>
      </c>
      <c r="G282" s="94">
        <v>0</v>
      </c>
      <c r="H282" s="169">
        <v>0</v>
      </c>
      <c r="I282" s="170"/>
      <c r="J282" s="117">
        <v>45000</v>
      </c>
      <c r="K282" s="105"/>
    </row>
    <row r="283" spans="1:11" ht="18" customHeight="1">
      <c r="A283" s="183" t="s">
        <v>101</v>
      </c>
      <c r="B283" s="184"/>
      <c r="C283" s="185"/>
      <c r="D283" s="86">
        <v>290</v>
      </c>
      <c r="E283" s="95">
        <f>J283</f>
        <v>91000</v>
      </c>
      <c r="F283" s="95">
        <v>0</v>
      </c>
      <c r="G283" s="95">
        <v>0</v>
      </c>
      <c r="H283" s="171">
        <v>0</v>
      </c>
      <c r="I283" s="172"/>
      <c r="J283" s="116">
        <v>91000</v>
      </c>
      <c r="K283" s="105"/>
    </row>
    <row r="284" spans="1:11" ht="18" customHeight="1">
      <c r="A284" s="180" t="s">
        <v>9</v>
      </c>
      <c r="B284" s="181"/>
      <c r="C284" s="182"/>
      <c r="D284" s="85"/>
      <c r="E284" s="94"/>
      <c r="F284" s="94"/>
      <c r="G284" s="94"/>
      <c r="H284" s="169"/>
      <c r="I284" s="170"/>
      <c r="J284" s="117"/>
      <c r="K284" s="105"/>
    </row>
    <row r="285" spans="1:11" ht="18" customHeight="1">
      <c r="A285" s="180" t="s">
        <v>102</v>
      </c>
      <c r="B285" s="181"/>
      <c r="C285" s="182"/>
      <c r="D285" s="85"/>
      <c r="E285" s="94">
        <f>G285</f>
        <v>0</v>
      </c>
      <c r="F285" s="94">
        <v>0</v>
      </c>
      <c r="G285" s="94">
        <v>0</v>
      </c>
      <c r="H285" s="169">
        <v>0</v>
      </c>
      <c r="I285" s="170"/>
      <c r="J285" s="117">
        <v>0</v>
      </c>
      <c r="K285" s="105"/>
    </row>
    <row r="286" spans="1:11" ht="18" customHeight="1">
      <c r="A286" s="180" t="s">
        <v>103</v>
      </c>
      <c r="B286" s="181"/>
      <c r="C286" s="182"/>
      <c r="D286" s="85"/>
      <c r="E286" s="94">
        <f>G286</f>
        <v>0</v>
      </c>
      <c r="F286" s="94">
        <v>0</v>
      </c>
      <c r="G286" s="94">
        <v>0</v>
      </c>
      <c r="H286" s="169">
        <v>0</v>
      </c>
      <c r="I286" s="170"/>
      <c r="J286" s="117">
        <v>0</v>
      </c>
      <c r="K286" s="105"/>
    </row>
    <row r="287" spans="1:11" ht="18" customHeight="1">
      <c r="A287" s="183" t="s">
        <v>85</v>
      </c>
      <c r="B287" s="184"/>
      <c r="C287" s="185"/>
      <c r="D287" s="86">
        <v>300</v>
      </c>
      <c r="E287" s="95">
        <f>J287</f>
        <v>100000</v>
      </c>
      <c r="F287" s="95">
        <v>0</v>
      </c>
      <c r="G287" s="95">
        <v>0</v>
      </c>
      <c r="H287" s="171">
        <v>0</v>
      </c>
      <c r="I287" s="172"/>
      <c r="J287" s="116">
        <f>J289+J291</f>
        <v>100000</v>
      </c>
      <c r="K287" s="105"/>
    </row>
    <row r="288" spans="1:11" ht="18" customHeight="1">
      <c r="A288" s="180" t="s">
        <v>9</v>
      </c>
      <c r="B288" s="181"/>
      <c r="C288" s="182"/>
      <c r="D288" s="85"/>
      <c r="E288" s="94"/>
      <c r="F288" s="94"/>
      <c r="G288" s="94"/>
      <c r="H288" s="169"/>
      <c r="I288" s="170"/>
      <c r="J288" s="117"/>
      <c r="K288" s="105"/>
    </row>
    <row r="289" spans="1:11" ht="18" customHeight="1">
      <c r="A289" s="180" t="s">
        <v>86</v>
      </c>
      <c r="B289" s="181"/>
      <c r="C289" s="182"/>
      <c r="D289" s="85">
        <v>310</v>
      </c>
      <c r="E289" s="94">
        <f>J289</f>
        <v>40000</v>
      </c>
      <c r="F289" s="94">
        <v>0</v>
      </c>
      <c r="G289" s="94">
        <v>0</v>
      </c>
      <c r="H289" s="169">
        <v>0</v>
      </c>
      <c r="I289" s="170"/>
      <c r="J289" s="117">
        <v>40000</v>
      </c>
      <c r="K289" s="105"/>
    </row>
    <row r="290" spans="1:11" ht="18" customHeight="1">
      <c r="A290" s="180" t="s">
        <v>87</v>
      </c>
      <c r="B290" s="181"/>
      <c r="C290" s="182"/>
      <c r="D290" s="85">
        <v>320</v>
      </c>
      <c r="E290" s="94">
        <f>G290</f>
        <v>0</v>
      </c>
      <c r="F290" s="94">
        <v>0</v>
      </c>
      <c r="G290" s="94">
        <v>0</v>
      </c>
      <c r="H290" s="169">
        <v>0</v>
      </c>
      <c r="I290" s="170"/>
      <c r="J290" s="117">
        <v>0</v>
      </c>
      <c r="K290" s="105"/>
    </row>
    <row r="291" spans="1:11" ht="18" customHeight="1">
      <c r="A291" s="180" t="s">
        <v>89</v>
      </c>
      <c r="B291" s="181"/>
      <c r="C291" s="182"/>
      <c r="D291" s="85">
        <v>340</v>
      </c>
      <c r="E291" s="94">
        <v>60000</v>
      </c>
      <c r="F291" s="94">
        <v>0</v>
      </c>
      <c r="G291" s="94">
        <v>0</v>
      </c>
      <c r="H291" s="169">
        <v>0</v>
      </c>
      <c r="I291" s="170"/>
      <c r="J291" s="117">
        <v>60000</v>
      </c>
      <c r="K291" s="105"/>
    </row>
    <row r="292" spans="1:11" ht="18" customHeight="1">
      <c r="A292" s="180"/>
      <c r="B292" s="181"/>
      <c r="C292" s="182"/>
      <c r="D292" s="85"/>
      <c r="E292" s="94"/>
      <c r="F292" s="94"/>
      <c r="G292" s="94"/>
      <c r="H292" s="169"/>
      <c r="I292" s="170"/>
      <c r="J292" s="117"/>
      <c r="K292" s="105"/>
    </row>
    <row r="293" spans="1:11" ht="19.5" customHeight="1" hidden="1">
      <c r="A293" s="177"/>
      <c r="B293" s="178"/>
      <c r="C293" s="179"/>
      <c r="D293" s="80"/>
      <c r="E293" s="80"/>
      <c r="F293" s="80"/>
      <c r="G293" s="80"/>
      <c r="H293" s="169"/>
      <c r="I293" s="170"/>
      <c r="J293" s="80"/>
      <c r="K293" s="80"/>
    </row>
    <row r="294" spans="1:12" ht="18.75" hidden="1">
      <c r="A294" s="173"/>
      <c r="B294" s="173"/>
      <c r="C294" s="173"/>
      <c r="D294" s="42"/>
      <c r="E294" s="42"/>
      <c r="F294" s="42"/>
      <c r="G294" s="42"/>
      <c r="H294" s="169"/>
      <c r="I294" s="170"/>
      <c r="J294" s="42"/>
      <c r="K294" s="42"/>
      <c r="L294" s="16"/>
    </row>
    <row r="295" spans="1:11" ht="20.25" customHeight="1">
      <c r="A295" s="173"/>
      <c r="B295" s="173"/>
      <c r="C295" s="173"/>
      <c r="D295" s="43"/>
      <c r="E295" s="43"/>
      <c r="F295" s="188" t="s">
        <v>156</v>
      </c>
      <c r="G295" s="188"/>
      <c r="H295" s="188"/>
      <c r="I295" s="17"/>
      <c r="J295" s="17"/>
      <c r="K295" s="17"/>
    </row>
    <row r="296" spans="1:11" ht="16.5" customHeight="1">
      <c r="A296" s="174"/>
      <c r="B296" s="175"/>
      <c r="C296" s="176"/>
      <c r="D296" s="244" t="s">
        <v>107</v>
      </c>
      <c r="E296" s="244"/>
      <c r="F296" s="244"/>
      <c r="G296" s="244"/>
      <c r="H296" s="244"/>
      <c r="I296" s="17"/>
      <c r="J296" s="17"/>
      <c r="K296" s="17"/>
    </row>
    <row r="297" spans="1:11" ht="20.25" customHeight="1">
      <c r="A297" s="18" t="s">
        <v>146</v>
      </c>
      <c r="B297" s="17"/>
      <c r="C297" s="17"/>
      <c r="D297" s="43"/>
      <c r="E297" s="43"/>
      <c r="F297" s="188" t="s">
        <v>157</v>
      </c>
      <c r="G297" s="188"/>
      <c r="H297" s="43"/>
      <c r="I297" s="17"/>
      <c r="J297" s="17"/>
      <c r="K297" s="17"/>
    </row>
    <row r="298" spans="1:11" ht="18.75">
      <c r="A298" s="44"/>
      <c r="B298" s="17"/>
      <c r="C298" s="17"/>
      <c r="D298" s="244" t="s">
        <v>107</v>
      </c>
      <c r="E298" s="244"/>
      <c r="F298" s="244"/>
      <c r="G298" s="244"/>
      <c r="H298" s="244"/>
      <c r="I298" s="17"/>
      <c r="J298" s="17"/>
      <c r="K298" s="17"/>
    </row>
    <row r="299" spans="1:11" ht="18.75">
      <c r="A299" s="45"/>
      <c r="B299" s="17"/>
      <c r="C299" s="17"/>
      <c r="D299" s="17"/>
      <c r="E299" s="17"/>
      <c r="F299" s="17"/>
      <c r="G299" s="230"/>
      <c r="H299" s="230"/>
      <c r="I299" s="17"/>
      <c r="J299" s="17"/>
      <c r="K299" s="17"/>
    </row>
    <row r="300" spans="1:11" ht="18.75">
      <c r="A300" s="18" t="s">
        <v>108</v>
      </c>
      <c r="B300" s="17"/>
      <c r="C300" s="17"/>
      <c r="D300" s="43"/>
      <c r="E300" s="43"/>
      <c r="F300" s="188" t="s">
        <v>157</v>
      </c>
      <c r="G300" s="188"/>
      <c r="H300" s="188"/>
      <c r="I300" s="17"/>
      <c r="J300" s="17"/>
      <c r="K300" s="17"/>
    </row>
    <row r="301" spans="1:11" ht="18.75">
      <c r="A301" s="18" t="s">
        <v>158</v>
      </c>
      <c r="B301" s="17"/>
      <c r="C301" s="17"/>
      <c r="D301" s="244" t="s">
        <v>107</v>
      </c>
      <c r="E301" s="244"/>
      <c r="F301" s="244"/>
      <c r="G301" s="244"/>
      <c r="H301" s="244"/>
      <c r="I301" s="17"/>
      <c r="J301" s="17"/>
      <c r="K301" s="17"/>
    </row>
    <row r="302" spans="2:11" ht="12.75">
      <c r="B302" s="5"/>
      <c r="C302" s="5"/>
      <c r="D302" s="5"/>
      <c r="E302" s="5"/>
      <c r="F302" s="5"/>
      <c r="G302" s="347"/>
      <c r="H302" s="347"/>
      <c r="I302" s="5"/>
      <c r="J302" s="5"/>
      <c r="K302" s="5"/>
    </row>
    <row r="303" spans="1:11" ht="15">
      <c r="A303" s="4"/>
      <c r="B303" s="5"/>
      <c r="C303" s="5"/>
      <c r="D303" s="5"/>
      <c r="E303" s="5"/>
      <c r="F303" s="5"/>
      <c r="G303" s="347"/>
      <c r="H303" s="347"/>
      <c r="I303" s="5"/>
      <c r="J303" s="5"/>
      <c r="K303" s="5"/>
    </row>
    <row r="304" spans="1:1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ht="15.75">
      <c r="A305" s="1"/>
    </row>
  </sheetData>
  <sheetProtection/>
  <mergeCells count="587">
    <mergeCell ref="A258:K258"/>
    <mergeCell ref="A272:C272"/>
    <mergeCell ref="A256:C256"/>
    <mergeCell ref="H256:I256"/>
    <mergeCell ref="A257:C257"/>
    <mergeCell ref="H257:I257"/>
    <mergeCell ref="H272:I272"/>
    <mergeCell ref="A265:C265"/>
    <mergeCell ref="A270:C270"/>
    <mergeCell ref="H270:I270"/>
    <mergeCell ref="A267:C267"/>
    <mergeCell ref="A268:C268"/>
    <mergeCell ref="H268:I268"/>
    <mergeCell ref="A271:C271"/>
    <mergeCell ref="H271:I271"/>
    <mergeCell ref="D267:K267"/>
    <mergeCell ref="A269:C269"/>
    <mergeCell ref="H269:I269"/>
    <mergeCell ref="H265:I265"/>
    <mergeCell ref="A266:C266"/>
    <mergeCell ref="H266:I266"/>
    <mergeCell ref="A264:C264"/>
    <mergeCell ref="H264:I264"/>
    <mergeCell ref="A263:K263"/>
    <mergeCell ref="A261:C261"/>
    <mergeCell ref="H261:I261"/>
    <mergeCell ref="A262:C262"/>
    <mergeCell ref="H262:I262"/>
    <mergeCell ref="A259:C259"/>
    <mergeCell ref="H259:I259"/>
    <mergeCell ref="A260:C260"/>
    <mergeCell ref="H260:I260"/>
    <mergeCell ref="A254:C254"/>
    <mergeCell ref="H254:I254"/>
    <mergeCell ref="A255:C255"/>
    <mergeCell ref="H255:I255"/>
    <mergeCell ref="A252:C252"/>
    <mergeCell ref="H252:I252"/>
    <mergeCell ref="A253:C253"/>
    <mergeCell ref="H253:I253"/>
    <mergeCell ref="A250:C250"/>
    <mergeCell ref="H250:I250"/>
    <mergeCell ref="A251:C251"/>
    <mergeCell ref="H251:I251"/>
    <mergeCell ref="A248:C248"/>
    <mergeCell ref="H248:I248"/>
    <mergeCell ref="A249:C249"/>
    <mergeCell ref="H249:I249"/>
    <mergeCell ref="A246:C246"/>
    <mergeCell ref="H246:I246"/>
    <mergeCell ref="A247:C247"/>
    <mergeCell ref="H247:I247"/>
    <mergeCell ref="A244:C244"/>
    <mergeCell ref="H244:I244"/>
    <mergeCell ref="A245:C245"/>
    <mergeCell ref="H245:I245"/>
    <mergeCell ref="A242:C242"/>
    <mergeCell ref="H242:I242"/>
    <mergeCell ref="A243:C243"/>
    <mergeCell ref="H243:I243"/>
    <mergeCell ref="A240:C240"/>
    <mergeCell ref="H240:I240"/>
    <mergeCell ref="A241:C241"/>
    <mergeCell ref="H241:I241"/>
    <mergeCell ref="A238:C238"/>
    <mergeCell ref="H238:I238"/>
    <mergeCell ref="A239:C239"/>
    <mergeCell ref="H239:I239"/>
    <mergeCell ref="A236:C236"/>
    <mergeCell ref="H236:I236"/>
    <mergeCell ref="A237:C237"/>
    <mergeCell ref="H237:I237"/>
    <mergeCell ref="A234:C234"/>
    <mergeCell ref="H234:I234"/>
    <mergeCell ref="A228:C228"/>
    <mergeCell ref="H228:I228"/>
    <mergeCell ref="A229:C229"/>
    <mergeCell ref="H229:I229"/>
    <mergeCell ref="A230:C230"/>
    <mergeCell ref="H230:I230"/>
    <mergeCell ref="A232:C232"/>
    <mergeCell ref="H232:I232"/>
    <mergeCell ref="A225:C225"/>
    <mergeCell ref="H225:I225"/>
    <mergeCell ref="A231:C231"/>
    <mergeCell ref="H231:I231"/>
    <mergeCell ref="A226:C226"/>
    <mergeCell ref="H226:I226"/>
    <mergeCell ref="A227:C227"/>
    <mergeCell ref="H227:I227"/>
    <mergeCell ref="A223:C223"/>
    <mergeCell ref="H223:I223"/>
    <mergeCell ref="A224:C224"/>
    <mergeCell ref="H224:I224"/>
    <mergeCell ref="A221:C221"/>
    <mergeCell ref="H221:I221"/>
    <mergeCell ref="A222:C222"/>
    <mergeCell ref="H222:I222"/>
    <mergeCell ref="A219:C219"/>
    <mergeCell ref="H219:I219"/>
    <mergeCell ref="A220:C220"/>
    <mergeCell ref="H220:I220"/>
    <mergeCell ref="A217:C217"/>
    <mergeCell ref="H217:I217"/>
    <mergeCell ref="A218:C218"/>
    <mergeCell ref="H218:I218"/>
    <mergeCell ref="A215:C215"/>
    <mergeCell ref="H215:I215"/>
    <mergeCell ref="A216:C216"/>
    <mergeCell ref="H216:I216"/>
    <mergeCell ref="A213:C213"/>
    <mergeCell ref="H213:I213"/>
    <mergeCell ref="A214:C214"/>
    <mergeCell ref="H214:I214"/>
    <mergeCell ref="A211:C211"/>
    <mergeCell ref="H211:I211"/>
    <mergeCell ref="A212:C212"/>
    <mergeCell ref="H212:I212"/>
    <mergeCell ref="A209:C209"/>
    <mergeCell ref="H209:I209"/>
    <mergeCell ref="A210:C210"/>
    <mergeCell ref="H210:I210"/>
    <mergeCell ref="A207:C207"/>
    <mergeCell ref="H207:I207"/>
    <mergeCell ref="A208:C208"/>
    <mergeCell ref="H208:I208"/>
    <mergeCell ref="A205:C205"/>
    <mergeCell ref="H205:I205"/>
    <mergeCell ref="A206:C206"/>
    <mergeCell ref="H206:I206"/>
    <mergeCell ref="A203:C203"/>
    <mergeCell ref="H203:I203"/>
    <mergeCell ref="A204:C204"/>
    <mergeCell ref="H204:I204"/>
    <mergeCell ref="A201:C201"/>
    <mergeCell ref="H201:I201"/>
    <mergeCell ref="A202:C202"/>
    <mergeCell ref="H202:I202"/>
    <mergeCell ref="A199:C199"/>
    <mergeCell ref="H199:I199"/>
    <mergeCell ref="A200:C200"/>
    <mergeCell ref="H200:I200"/>
    <mergeCell ref="A197:C197"/>
    <mergeCell ref="H197:I197"/>
    <mergeCell ref="A198:C198"/>
    <mergeCell ref="H198:I198"/>
    <mergeCell ref="G302:H302"/>
    <mergeCell ref="G303:H303"/>
    <mergeCell ref="G152:K152"/>
    <mergeCell ref="H178:I178"/>
    <mergeCell ref="D296:H296"/>
    <mergeCell ref="H177:I177"/>
    <mergeCell ref="H181:I181"/>
    <mergeCell ref="H180:I180"/>
    <mergeCell ref="H196:I196"/>
    <mergeCell ref="G299:H299"/>
    <mergeCell ref="D301:H301"/>
    <mergeCell ref="H182:I182"/>
    <mergeCell ref="H183:I183"/>
    <mergeCell ref="H184:I184"/>
    <mergeCell ref="H185:I185"/>
    <mergeCell ref="H186:I186"/>
    <mergeCell ref="A194:K194"/>
    <mergeCell ref="A188:C188"/>
    <mergeCell ref="A196:C196"/>
    <mergeCell ref="D192:K192"/>
    <mergeCell ref="H174:I174"/>
    <mergeCell ref="H175:I175"/>
    <mergeCell ref="H176:I176"/>
    <mergeCell ref="H179:I179"/>
    <mergeCell ref="H166:I166"/>
    <mergeCell ref="H167:I167"/>
    <mergeCell ref="D298:H298"/>
    <mergeCell ref="H188:I188"/>
    <mergeCell ref="H189:I189"/>
    <mergeCell ref="H190:I190"/>
    <mergeCell ref="A195:K195"/>
    <mergeCell ref="A233:K233"/>
    <mergeCell ref="A235:C235"/>
    <mergeCell ref="H235:I235"/>
    <mergeCell ref="H163:I163"/>
    <mergeCell ref="H164:I164"/>
    <mergeCell ref="H165:I165"/>
    <mergeCell ref="A174:C174"/>
    <mergeCell ref="H168:I168"/>
    <mergeCell ref="H169:I169"/>
    <mergeCell ref="H170:I170"/>
    <mergeCell ref="H171:I171"/>
    <mergeCell ref="H172:I172"/>
    <mergeCell ref="H173:I173"/>
    <mergeCell ref="H162:I162"/>
    <mergeCell ref="G138:K138"/>
    <mergeCell ref="G147:K147"/>
    <mergeCell ref="H157:I157"/>
    <mergeCell ref="H158:I158"/>
    <mergeCell ref="H159:I159"/>
    <mergeCell ref="H160:I160"/>
    <mergeCell ref="G149:K149"/>
    <mergeCell ref="G150:K150"/>
    <mergeCell ref="H155:I155"/>
    <mergeCell ref="D153:D154"/>
    <mergeCell ref="G135:K135"/>
    <mergeCell ref="G136:K136"/>
    <mergeCell ref="H161:I161"/>
    <mergeCell ref="H156:I156"/>
    <mergeCell ref="F153:K153"/>
    <mergeCell ref="G146:K146"/>
    <mergeCell ref="G137:K137"/>
    <mergeCell ref="A150:E150"/>
    <mergeCell ref="A151:E151"/>
    <mergeCell ref="A155:C155"/>
    <mergeCell ref="A156:C156"/>
    <mergeCell ref="A157:C157"/>
    <mergeCell ref="A153:C154"/>
    <mergeCell ref="A146:E146"/>
    <mergeCell ref="G139:K139"/>
    <mergeCell ref="A138:E138"/>
    <mergeCell ref="A139:E139"/>
    <mergeCell ref="A140:E140"/>
    <mergeCell ref="G140:K140"/>
    <mergeCell ref="A145:E145"/>
    <mergeCell ref="G145:K145"/>
    <mergeCell ref="A141:E141"/>
    <mergeCell ref="G141:K141"/>
    <mergeCell ref="A152:E152"/>
    <mergeCell ref="A147:E147"/>
    <mergeCell ref="G148:K148"/>
    <mergeCell ref="G151:K151"/>
    <mergeCell ref="A148:E148"/>
    <mergeCell ref="A149:E149"/>
    <mergeCell ref="G116:K116"/>
    <mergeCell ref="G117:K117"/>
    <mergeCell ref="A116:E116"/>
    <mergeCell ref="A115:E115"/>
    <mergeCell ref="A107:K107"/>
    <mergeCell ref="G110:K110"/>
    <mergeCell ref="G111:K111"/>
    <mergeCell ref="G115:K115"/>
    <mergeCell ref="G112:K112"/>
    <mergeCell ref="G113:K113"/>
    <mergeCell ref="G119:K119"/>
    <mergeCell ref="A121:E121"/>
    <mergeCell ref="G121:K121"/>
    <mergeCell ref="A134:E134"/>
    <mergeCell ref="A120:E120"/>
    <mergeCell ref="G120:K120"/>
    <mergeCell ref="G130:K130"/>
    <mergeCell ref="G131:K131"/>
    <mergeCell ref="G132:K132"/>
    <mergeCell ref="A133:E133"/>
    <mergeCell ref="G125:K125"/>
    <mergeCell ref="A122:E122"/>
    <mergeCell ref="G122:K122"/>
    <mergeCell ref="A99:F99"/>
    <mergeCell ref="G99:K99"/>
    <mergeCell ref="A100:F100"/>
    <mergeCell ref="G100:K100"/>
    <mergeCell ref="G101:K101"/>
    <mergeCell ref="A102:F102"/>
    <mergeCell ref="A123:E123"/>
    <mergeCell ref="A143:E143"/>
    <mergeCell ref="G143:K143"/>
    <mergeCell ref="A144:E144"/>
    <mergeCell ref="A142:E142"/>
    <mergeCell ref="G142:K142"/>
    <mergeCell ref="G144:K144"/>
    <mergeCell ref="G133:K133"/>
    <mergeCell ref="G118:K118"/>
    <mergeCell ref="A130:E130"/>
    <mergeCell ref="A137:E137"/>
    <mergeCell ref="A135:E135"/>
    <mergeCell ref="A136:E136"/>
    <mergeCell ref="A119:E119"/>
    <mergeCell ref="A125:E125"/>
    <mergeCell ref="G134:K134"/>
    <mergeCell ref="A118:E118"/>
    <mergeCell ref="A97:F97"/>
    <mergeCell ref="G97:K97"/>
    <mergeCell ref="A98:F98"/>
    <mergeCell ref="G98:K98"/>
    <mergeCell ref="A132:E132"/>
    <mergeCell ref="A131:E131"/>
    <mergeCell ref="A124:E124"/>
    <mergeCell ref="G124:K124"/>
    <mergeCell ref="A128:E128"/>
    <mergeCell ref="A129:E129"/>
    <mergeCell ref="G126:K126"/>
    <mergeCell ref="G127:K127"/>
    <mergeCell ref="G128:K128"/>
    <mergeCell ref="G129:K129"/>
    <mergeCell ref="G123:K123"/>
    <mergeCell ref="A114:E114"/>
    <mergeCell ref="A117:E117"/>
    <mergeCell ref="A95:F95"/>
    <mergeCell ref="G95:K95"/>
    <mergeCell ref="A96:F96"/>
    <mergeCell ref="G96:K96"/>
    <mergeCell ref="A103:F103"/>
    <mergeCell ref="G103:K103"/>
    <mergeCell ref="A104:F104"/>
    <mergeCell ref="A105:F105"/>
    <mergeCell ref="G105:K105"/>
    <mergeCell ref="G114:K114"/>
    <mergeCell ref="G102:K102"/>
    <mergeCell ref="A108:K108"/>
    <mergeCell ref="A113:E113"/>
    <mergeCell ref="A109:E109"/>
    <mergeCell ref="A110:E110"/>
    <mergeCell ref="A106:K106"/>
    <mergeCell ref="G109:K109"/>
    <mergeCell ref="A86:F86"/>
    <mergeCell ref="G86:K86"/>
    <mergeCell ref="A111:E111"/>
    <mergeCell ref="A112:E112"/>
    <mergeCell ref="A93:F93"/>
    <mergeCell ref="G93:K93"/>
    <mergeCell ref="A94:F94"/>
    <mergeCell ref="G94:K94"/>
    <mergeCell ref="G104:K104"/>
    <mergeCell ref="A101:F101"/>
    <mergeCell ref="A89:F89"/>
    <mergeCell ref="G89:K89"/>
    <mergeCell ref="A90:F90"/>
    <mergeCell ref="G90:K90"/>
    <mergeCell ref="A91:F91"/>
    <mergeCell ref="G91:K91"/>
    <mergeCell ref="A92:F92"/>
    <mergeCell ref="G92:K92"/>
    <mergeCell ref="A88:F88"/>
    <mergeCell ref="G88:K88"/>
    <mergeCell ref="A83:F83"/>
    <mergeCell ref="G83:K83"/>
    <mergeCell ref="A84:F84"/>
    <mergeCell ref="G84:K84"/>
    <mergeCell ref="A87:F87"/>
    <mergeCell ref="G87:K87"/>
    <mergeCell ref="A85:F85"/>
    <mergeCell ref="G85:K85"/>
    <mergeCell ref="A79:F79"/>
    <mergeCell ref="G79:K79"/>
    <mergeCell ref="A80:F80"/>
    <mergeCell ref="G80:K80"/>
    <mergeCell ref="A81:F81"/>
    <mergeCell ref="G81:K81"/>
    <mergeCell ref="A82:F82"/>
    <mergeCell ref="G82:K82"/>
    <mergeCell ref="A69:F69"/>
    <mergeCell ref="G70:K70"/>
    <mergeCell ref="G71:K71"/>
    <mergeCell ref="G78:K78"/>
    <mergeCell ref="A75:F75"/>
    <mergeCell ref="G75:K75"/>
    <mergeCell ref="A76:F76"/>
    <mergeCell ref="G76:K76"/>
    <mergeCell ref="A78:F78"/>
    <mergeCell ref="A56:F56"/>
    <mergeCell ref="G56:K56"/>
    <mergeCell ref="A64:F64"/>
    <mergeCell ref="G64:K64"/>
    <mergeCell ref="A62:F62"/>
    <mergeCell ref="G62:K62"/>
    <mergeCell ref="A63:F63"/>
    <mergeCell ref="G63:K63"/>
    <mergeCell ref="A60:F60"/>
    <mergeCell ref="G60:K60"/>
    <mergeCell ref="A58:F58"/>
    <mergeCell ref="G58:K58"/>
    <mergeCell ref="A59:F59"/>
    <mergeCell ref="G59:K59"/>
    <mergeCell ref="A51:F51"/>
    <mergeCell ref="G51:K51"/>
    <mergeCell ref="A57:F57"/>
    <mergeCell ref="G57:K57"/>
    <mergeCell ref="A53:F53"/>
    <mergeCell ref="G53:K53"/>
    <mergeCell ref="A54:F54"/>
    <mergeCell ref="G54:K54"/>
    <mergeCell ref="A55:F55"/>
    <mergeCell ref="G55:K55"/>
    <mergeCell ref="A47:F47"/>
    <mergeCell ref="G47:K47"/>
    <mergeCell ref="A52:F52"/>
    <mergeCell ref="G52:K52"/>
    <mergeCell ref="A48:F48"/>
    <mergeCell ref="G48:K48"/>
    <mergeCell ref="A49:F49"/>
    <mergeCell ref="G49:K49"/>
    <mergeCell ref="A50:F50"/>
    <mergeCell ref="G50:K50"/>
    <mergeCell ref="A46:F46"/>
    <mergeCell ref="G46:K46"/>
    <mergeCell ref="A44:F44"/>
    <mergeCell ref="G44:K44"/>
    <mergeCell ref="A45:F45"/>
    <mergeCell ref="G45:K45"/>
    <mergeCell ref="A40:F40"/>
    <mergeCell ref="A41:F41"/>
    <mergeCell ref="G40:K40"/>
    <mergeCell ref="G41:K41"/>
    <mergeCell ref="A42:F42"/>
    <mergeCell ref="A43:F43"/>
    <mergeCell ref="G42:K42"/>
    <mergeCell ref="G43:K43"/>
    <mergeCell ref="A61:F61"/>
    <mergeCell ref="G61:K61"/>
    <mergeCell ref="G33:K33"/>
    <mergeCell ref="A33:F33"/>
    <mergeCell ref="A34:F34"/>
    <mergeCell ref="G34:K34"/>
    <mergeCell ref="A38:F38"/>
    <mergeCell ref="A39:F39"/>
    <mergeCell ref="G38:K38"/>
    <mergeCell ref="A35:F35"/>
    <mergeCell ref="A30:K30"/>
    <mergeCell ref="G39:K39"/>
    <mergeCell ref="G36:K36"/>
    <mergeCell ref="A36:F36"/>
    <mergeCell ref="A31:K31"/>
    <mergeCell ref="G32:K32"/>
    <mergeCell ref="A32:F32"/>
    <mergeCell ref="A37:F37"/>
    <mergeCell ref="G37:K37"/>
    <mergeCell ref="G35:K35"/>
    <mergeCell ref="A29:K29"/>
    <mergeCell ref="B25:D26"/>
    <mergeCell ref="E25:H26"/>
    <mergeCell ref="I25:K26"/>
    <mergeCell ref="A27:K27"/>
    <mergeCell ref="A28:K28"/>
    <mergeCell ref="B23:D23"/>
    <mergeCell ref="E23:H23"/>
    <mergeCell ref="I23:K23"/>
    <mergeCell ref="B24:D24"/>
    <mergeCell ref="E24:H24"/>
    <mergeCell ref="I24:K24"/>
    <mergeCell ref="B20:D21"/>
    <mergeCell ref="E20:H21"/>
    <mergeCell ref="I20:K21"/>
    <mergeCell ref="B22:D22"/>
    <mergeCell ref="E22:H22"/>
    <mergeCell ref="I22:K22"/>
    <mergeCell ref="A17:A19"/>
    <mergeCell ref="B17:D17"/>
    <mergeCell ref="E17:H17"/>
    <mergeCell ref="I17:K17"/>
    <mergeCell ref="B18:D18"/>
    <mergeCell ref="E18:H18"/>
    <mergeCell ref="I18:K18"/>
    <mergeCell ref="B19:D19"/>
    <mergeCell ref="E19:H19"/>
    <mergeCell ref="I19:K19"/>
    <mergeCell ref="B15:D15"/>
    <mergeCell ref="E15:H15"/>
    <mergeCell ref="I15:K15"/>
    <mergeCell ref="B16:D16"/>
    <mergeCell ref="E16:H16"/>
    <mergeCell ref="I16:K16"/>
    <mergeCell ref="B13:D13"/>
    <mergeCell ref="E13:H13"/>
    <mergeCell ref="I13:K13"/>
    <mergeCell ref="A14:D14"/>
    <mergeCell ref="E14:H14"/>
    <mergeCell ref="I14:K14"/>
    <mergeCell ref="B9:D9"/>
    <mergeCell ref="E9:K9"/>
    <mergeCell ref="A10:K10"/>
    <mergeCell ref="F7:K7"/>
    <mergeCell ref="B8:D8"/>
    <mergeCell ref="A7:C7"/>
    <mergeCell ref="D193:K193"/>
    <mergeCell ref="H187:I187"/>
    <mergeCell ref="A189:C189"/>
    <mergeCell ref="A191:C191"/>
    <mergeCell ref="D191:K191"/>
    <mergeCell ref="A190:C190"/>
    <mergeCell ref="A187:C187"/>
    <mergeCell ref="A192:C192"/>
    <mergeCell ref="A193:C193"/>
    <mergeCell ref="A184:C184"/>
    <mergeCell ref="A185:C185"/>
    <mergeCell ref="A186:C186"/>
    <mergeCell ref="A183:C183"/>
    <mergeCell ref="A182:C182"/>
    <mergeCell ref="A176:C176"/>
    <mergeCell ref="A177:C177"/>
    <mergeCell ref="A178:C178"/>
    <mergeCell ref="A179:C179"/>
    <mergeCell ref="A180:C180"/>
    <mergeCell ref="A172:C172"/>
    <mergeCell ref="A181:C181"/>
    <mergeCell ref="A175:C175"/>
    <mergeCell ref="A168:C168"/>
    <mergeCell ref="A169:C169"/>
    <mergeCell ref="A170:C170"/>
    <mergeCell ref="A171:C171"/>
    <mergeCell ref="A164:C164"/>
    <mergeCell ref="A167:C167"/>
    <mergeCell ref="A159:C159"/>
    <mergeCell ref="A160:C160"/>
    <mergeCell ref="A163:C163"/>
    <mergeCell ref="A165:C165"/>
    <mergeCell ref="A166:C166"/>
    <mergeCell ref="A162:C162"/>
    <mergeCell ref="J2:K2"/>
    <mergeCell ref="B4:D4"/>
    <mergeCell ref="J6:K6"/>
    <mergeCell ref="B6:C6"/>
    <mergeCell ref="E4:G4"/>
    <mergeCell ref="E5:G6"/>
    <mergeCell ref="A65:F65"/>
    <mergeCell ref="G65:K65"/>
    <mergeCell ref="A66:F66"/>
    <mergeCell ref="G66:K66"/>
    <mergeCell ref="A11:K11"/>
    <mergeCell ref="B12:D12"/>
    <mergeCell ref="E12:H12"/>
    <mergeCell ref="I12:K12"/>
    <mergeCell ref="A67:F67"/>
    <mergeCell ref="G67:K67"/>
    <mergeCell ref="A68:F68"/>
    <mergeCell ref="G68:K68"/>
    <mergeCell ref="H154:I154"/>
    <mergeCell ref="A158:C158"/>
    <mergeCell ref="E153:E154"/>
    <mergeCell ref="G69:K69"/>
    <mergeCell ref="A73:F73"/>
    <mergeCell ref="G73:K73"/>
    <mergeCell ref="A71:F71"/>
    <mergeCell ref="A72:F72"/>
    <mergeCell ref="G72:K72"/>
    <mergeCell ref="A70:F70"/>
    <mergeCell ref="A5:A6"/>
    <mergeCell ref="F295:H295"/>
    <mergeCell ref="F297:G297"/>
    <mergeCell ref="F300:H300"/>
    <mergeCell ref="A74:F74"/>
    <mergeCell ref="G74:K74"/>
    <mergeCell ref="A77:F77"/>
    <mergeCell ref="G77:K77"/>
    <mergeCell ref="A173:C173"/>
    <mergeCell ref="A161:C161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93:C293"/>
    <mergeCell ref="A294:C294"/>
    <mergeCell ref="A289:C289"/>
    <mergeCell ref="A290:C290"/>
    <mergeCell ref="A291:C291"/>
    <mergeCell ref="A292:C292"/>
    <mergeCell ref="A295:C295"/>
    <mergeCell ref="A296:C296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93:I293"/>
    <mergeCell ref="H294:I294"/>
    <mergeCell ref="H289:I289"/>
    <mergeCell ref="H290:I290"/>
    <mergeCell ref="H291:I291"/>
    <mergeCell ref="H292:I292"/>
  </mergeCells>
  <printOptions/>
  <pageMargins left="0.9448818897637796" right="0.35433070866141736" top="0.7874015748031497" bottom="0.7874015748031497" header="0.5118110236220472" footer="0.5118110236220472"/>
  <pageSetup fitToHeight="4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culture42</dc:creator>
  <cp:keywords/>
  <dc:description/>
  <cp:lastModifiedBy>buh</cp:lastModifiedBy>
  <cp:lastPrinted>2013-02-05T09:53:14Z</cp:lastPrinted>
  <dcterms:created xsi:type="dcterms:W3CDTF">2011-01-14T13:26:53Z</dcterms:created>
  <dcterms:modified xsi:type="dcterms:W3CDTF">2013-02-05T09:54:16Z</dcterms:modified>
  <cp:category/>
  <cp:version/>
  <cp:contentType/>
  <cp:contentStatus/>
</cp:coreProperties>
</file>